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živatel\Desktop\REXKLUB\SPECIÁLKA 2026\výsledky na web\"/>
    </mc:Choice>
  </mc:AlternateContent>
  <xr:revisionPtr revIDLastSave="0" documentId="8_{9F368023-5C1D-425B-8D0E-57F74D6697FF}" xr6:coauthVersionLast="47" xr6:coauthVersionMax="47" xr10:uidLastSave="{00000000-0000-0000-0000-000000000000}"/>
  <bookViews>
    <workbookView xWindow="-120" yWindow="-120" windowWidth="29040" windowHeight="15720" activeTab="1" xr2:uid="{A36E82FC-E7D1-4BCE-A6FC-E55CC5F27790}"/>
  </bookViews>
  <sheets>
    <sheet name="Celkem" sheetId="1" r:id="rId1"/>
    <sheet name="Celkem rozpad" sheetId="9" r:id="rId2"/>
    <sheet name="Kastorex" sheetId="2" r:id="rId3"/>
    <sheet name="A - Agouti" sheetId="3" r:id="rId4"/>
    <sheet name="B - Celobarevní" sheetId="4" r:id="rId5"/>
    <sheet name="C - Strakáči" sheetId="5" r:id="rId6"/>
    <sheet name="D - Malý" sheetId="6" r:id="rId7"/>
    <sheet name="Malý" sheetId="8" r:id="rId8"/>
    <sheet name="E - Zakrslý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9" l="1"/>
  <c r="H71" i="9"/>
  <c r="G71" i="9"/>
  <c r="F71" i="9"/>
  <c r="B71" i="9"/>
  <c r="C69" i="9"/>
  <c r="C68" i="9"/>
  <c r="C67" i="9"/>
  <c r="C66" i="9"/>
  <c r="C65" i="9"/>
  <c r="C64" i="9"/>
  <c r="C63" i="9"/>
  <c r="C62" i="9"/>
  <c r="C61" i="9"/>
  <c r="C60" i="9"/>
  <c r="I57" i="9"/>
  <c r="H57" i="9"/>
  <c r="G57" i="9"/>
  <c r="F57" i="9"/>
  <c r="B57" i="9"/>
  <c r="C55" i="9"/>
  <c r="C54" i="9"/>
  <c r="C53" i="9"/>
  <c r="I51" i="9"/>
  <c r="H51" i="9"/>
  <c r="G51" i="9"/>
  <c r="F51" i="9"/>
  <c r="B51" i="9"/>
  <c r="C49" i="9"/>
  <c r="C48" i="9"/>
  <c r="C47" i="9"/>
  <c r="C46" i="9"/>
  <c r="C45" i="9"/>
  <c r="C44" i="9"/>
  <c r="C43" i="9"/>
  <c r="I33" i="9"/>
  <c r="H33" i="9"/>
  <c r="G33" i="9"/>
  <c r="F33" i="9"/>
  <c r="B33" i="9"/>
  <c r="C31" i="9"/>
  <c r="C30" i="9"/>
  <c r="C29" i="9"/>
  <c r="C28" i="9"/>
  <c r="C27" i="9"/>
  <c r="C26" i="9"/>
  <c r="C25" i="9"/>
  <c r="I22" i="9"/>
  <c r="H22" i="9"/>
  <c r="G22" i="9"/>
  <c r="F22" i="9"/>
  <c r="B22" i="9"/>
  <c r="C20" i="9"/>
  <c r="C19" i="9"/>
  <c r="C18" i="9"/>
  <c r="C17" i="9"/>
  <c r="C16" i="9"/>
  <c r="C22" i="9" s="1"/>
  <c r="I13" i="9"/>
  <c r="H13" i="9"/>
  <c r="G13" i="9"/>
  <c r="F13" i="9"/>
  <c r="B13" i="9"/>
  <c r="C11" i="9"/>
  <c r="C10" i="9"/>
  <c r="C13" i="9" s="1"/>
  <c r="C4" i="9"/>
  <c r="H14" i="7"/>
  <c r="I14" i="7"/>
  <c r="G14" i="7"/>
  <c r="F14" i="7"/>
  <c r="C14" i="7"/>
  <c r="B14" i="7"/>
  <c r="I7" i="8"/>
  <c r="H7" i="8"/>
  <c r="G7" i="8"/>
  <c r="F7" i="8"/>
  <c r="C7" i="8"/>
  <c r="B7" i="8"/>
  <c r="F11" i="6"/>
  <c r="I11" i="6"/>
  <c r="H11" i="6"/>
  <c r="G11" i="6"/>
  <c r="C11" i="6"/>
  <c r="B11" i="6"/>
  <c r="G11" i="5"/>
  <c r="H11" i="5"/>
  <c r="I11" i="5"/>
  <c r="F11" i="5"/>
  <c r="C11" i="5"/>
  <c r="B11" i="5"/>
  <c r="I9" i="4"/>
  <c r="H9" i="4"/>
  <c r="G9" i="4"/>
  <c r="F9" i="4"/>
  <c r="C9" i="4"/>
  <c r="B9" i="4"/>
  <c r="I9" i="3"/>
  <c r="H9" i="3"/>
  <c r="G9" i="3"/>
  <c r="F9" i="3"/>
  <c r="F41" i="1"/>
  <c r="C9" i="3"/>
  <c r="B9" i="3"/>
  <c r="C5" i="8"/>
  <c r="C4" i="8"/>
  <c r="C3" i="8"/>
  <c r="C9" i="6"/>
  <c r="C8" i="6"/>
  <c r="C7" i="6"/>
  <c r="C6" i="6"/>
  <c r="C5" i="6"/>
  <c r="C4" i="6"/>
  <c r="C3" i="6"/>
  <c r="C7" i="4"/>
  <c r="C6" i="4"/>
  <c r="C7" i="3"/>
  <c r="C6" i="3"/>
  <c r="C5" i="4"/>
  <c r="C4" i="4"/>
  <c r="C3" i="4"/>
  <c r="C9" i="5"/>
  <c r="C8" i="5"/>
  <c r="C7" i="5"/>
  <c r="C6" i="5"/>
  <c r="C5" i="5"/>
  <c r="C4" i="5"/>
  <c r="C3" i="5"/>
  <c r="C12" i="7"/>
  <c r="C11" i="7"/>
  <c r="C10" i="7"/>
  <c r="C9" i="7"/>
  <c r="C8" i="7"/>
  <c r="C7" i="7"/>
  <c r="C6" i="7"/>
  <c r="C5" i="7"/>
  <c r="C4" i="7"/>
  <c r="C3" i="7"/>
  <c r="C3" i="2"/>
  <c r="I41" i="1"/>
  <c r="H41" i="1"/>
  <c r="G41" i="1"/>
  <c r="B41" i="1"/>
  <c r="C8" i="1"/>
  <c r="C4" i="1"/>
  <c r="C5" i="1"/>
  <c r="C6" i="1"/>
  <c r="C7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3" i="1"/>
  <c r="C2" i="1"/>
  <c r="C41" i="1" s="1"/>
  <c r="C57" i="9" l="1"/>
  <c r="C51" i="9"/>
  <c r="C71" i="9"/>
  <c r="C33" i="9"/>
</calcChain>
</file>

<file path=xl/sharedStrings.xml><?xml version="1.0" encoding="utf-8"?>
<sst xmlns="http://schemas.openxmlformats.org/spreadsheetml/2006/main" count="215" uniqueCount="55">
  <si>
    <t>Počet ks</t>
  </si>
  <si>
    <t>Nejvyšší body</t>
  </si>
  <si>
    <t>Nejnižší body</t>
  </si>
  <si>
    <t>Průměr bodů</t>
  </si>
  <si>
    <t>Kastorex</t>
  </si>
  <si>
    <t>Rex Slovenský sivomodrý</t>
  </si>
  <si>
    <t>Rex modrý</t>
  </si>
  <si>
    <t>Rex bílý červenooký</t>
  </si>
  <si>
    <t>Rex bílý modrooký</t>
  </si>
  <si>
    <t>Rex činčilový modrý</t>
  </si>
  <si>
    <t>Rex činčilový</t>
  </si>
  <si>
    <t>Rex Slovenský pastelový</t>
  </si>
  <si>
    <t>Rex oranžový</t>
  </si>
  <si>
    <t>Rex černý</t>
  </si>
  <si>
    <t>Rex havana</t>
  </si>
  <si>
    <t>Rex dalmatinský strakáč černý</t>
  </si>
  <si>
    <t>Rex dalmatinský strakáč černožlutý</t>
  </si>
  <si>
    <t>Rex dalmatinský strakáč modrý</t>
  </si>
  <si>
    <t>Rex dalmatinský strakáč havanovitý</t>
  </si>
  <si>
    <t>Rex Český strakáč černožlutý</t>
  </si>
  <si>
    <t>Rex japonský</t>
  </si>
  <si>
    <t>Rex rhönský</t>
  </si>
  <si>
    <t>Rex rys</t>
  </si>
  <si>
    <t>Rex stříbřitý žlutý</t>
  </si>
  <si>
    <t>Rex vydří černý</t>
  </si>
  <si>
    <t>Rex tříslový černý</t>
  </si>
  <si>
    <t>Rex kuní modrý</t>
  </si>
  <si>
    <t>Rex kuní hnědý</t>
  </si>
  <si>
    <t>Rex sallander</t>
  </si>
  <si>
    <t>Malý rex divoce modrý</t>
  </si>
  <si>
    <t>Malý rex Český černopesíkatý</t>
  </si>
  <si>
    <t>Malý rex plášťový strakáč černožlutý</t>
  </si>
  <si>
    <t>Zakrslý rex v barvě kastorexe</t>
  </si>
  <si>
    <t>Zakrlý rex divoce modrý</t>
  </si>
  <si>
    <t>Zakrslý rex činčilový</t>
  </si>
  <si>
    <t>Zakrslý rex bílý červenooký</t>
  </si>
  <si>
    <t>Zakrslý rex oranžový</t>
  </si>
  <si>
    <t>Zakrslý rex tříslový černý</t>
  </si>
  <si>
    <t>Zakrslý rex durynský</t>
  </si>
  <si>
    <t>Zakrslý rex ruský černý</t>
  </si>
  <si>
    <t>Zakrslý rex dalmatinský strakáč černý</t>
  </si>
  <si>
    <t>Zakrslý rex dalmatinský strakáč černožlutý</t>
  </si>
  <si>
    <t>Počet s body</t>
  </si>
  <si>
    <t>Výluka</t>
  </si>
  <si>
    <t>Neklasifikováno</t>
  </si>
  <si>
    <t>Nedodáno</t>
  </si>
  <si>
    <t>Celkem</t>
  </si>
  <si>
    <t>Plemeno a barevný ráz</t>
  </si>
  <si>
    <t>Zhodnocení 55. Speciální výstavy Kastorexů a barevných rexů</t>
  </si>
  <si>
    <t>A = Aguti</t>
  </si>
  <si>
    <t>B = Celobarevní</t>
  </si>
  <si>
    <t>C = Strakáči</t>
  </si>
  <si>
    <t>E = Zakrslí</t>
  </si>
  <si>
    <t>Celkem všichni vystavení králíci</t>
  </si>
  <si>
    <t>D = kreslení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</si>
</sst>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2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1" fillId="0" borderId="8" xfId="0" applyNumberFormat="1" applyFont="1" applyBorder="1"/>
    <xf numFmtId="2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textRotation="90"/>
    </xf>
    <xf numFmtId="0" fontId="1" fillId="0" borderId="12" xfId="0" applyFont="1" applyBorder="1" applyAlignment="1">
      <alignment textRotation="90"/>
    </xf>
    <xf numFmtId="0" fontId="1" fillId="2" borderId="1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2" fontId="1" fillId="2" borderId="2" xfId="0" applyNumberFormat="1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5" xfId="0" applyNumberFormat="1" applyFont="1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2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2" fontId="1" fillId="0" borderId="2" xfId="0" applyNumberFormat="1" applyFont="1" applyBorder="1"/>
    <xf numFmtId="0" fontId="1" fillId="0" borderId="3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164" fontId="1" fillId="3" borderId="5" xfId="0" applyNumberFormat="1" applyFont="1" applyFill="1" applyBorder="1"/>
    <xf numFmtId="2" fontId="1" fillId="3" borderId="5" xfId="0" applyNumberFormat="1" applyFont="1" applyFill="1" applyBorder="1"/>
    <xf numFmtId="0" fontId="1" fillId="3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164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64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2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164" fontId="1" fillId="3" borderId="11" xfId="0" applyNumberFormat="1" applyFont="1" applyFill="1" applyBorder="1"/>
    <xf numFmtId="2" fontId="1" fillId="3" borderId="11" xfId="0" applyNumberFormat="1" applyFont="1" applyFill="1" applyBorder="1"/>
    <xf numFmtId="0" fontId="1" fillId="3" borderId="12" xfId="0" applyFont="1" applyFill="1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C658-F7C4-4F51-83FC-20DE1BB4CB21}">
  <dimension ref="A1:J43"/>
  <sheetViews>
    <sheetView topLeftCell="A19" workbookViewId="0">
      <selection activeCell="A41" sqref="A41:I41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10" ht="83.25" thickBot="1" x14ac:dyDescent="0.3">
      <c r="A1" s="12" t="s">
        <v>47</v>
      </c>
      <c r="B1" s="13" t="s">
        <v>0</v>
      </c>
      <c r="C1" s="13" t="s">
        <v>42</v>
      </c>
      <c r="D1" s="13" t="s">
        <v>1</v>
      </c>
      <c r="E1" s="13" t="s">
        <v>2</v>
      </c>
      <c r="F1" s="13" t="s">
        <v>3</v>
      </c>
      <c r="G1" s="13" t="s">
        <v>43</v>
      </c>
      <c r="H1" s="13" t="s">
        <v>44</v>
      </c>
      <c r="I1" s="14" t="s">
        <v>45</v>
      </c>
      <c r="J1" s="1"/>
    </row>
    <row r="2" spans="1:10" ht="15.75" x14ac:dyDescent="0.25">
      <c r="A2" s="15" t="s">
        <v>4</v>
      </c>
      <c r="B2" s="16">
        <v>123</v>
      </c>
      <c r="C2" s="16">
        <f>B2-(G2+H2+I2)</f>
        <v>114</v>
      </c>
      <c r="D2" s="17">
        <v>97</v>
      </c>
      <c r="E2" s="17">
        <v>91</v>
      </c>
      <c r="F2" s="18">
        <v>95.05</v>
      </c>
      <c r="G2" s="16">
        <v>3</v>
      </c>
      <c r="H2" s="16">
        <v>1</v>
      </c>
      <c r="I2" s="19">
        <v>5</v>
      </c>
      <c r="J2" s="1"/>
    </row>
    <row r="3" spans="1:10" ht="15.75" x14ac:dyDescent="0.25">
      <c r="A3" s="2" t="s">
        <v>5</v>
      </c>
      <c r="B3" s="3">
        <v>43</v>
      </c>
      <c r="C3" s="3">
        <f>B3-(G3+H3+I3)</f>
        <v>39</v>
      </c>
      <c r="D3" s="4">
        <v>96.5</v>
      </c>
      <c r="E3" s="4">
        <v>94</v>
      </c>
      <c r="F3" s="5">
        <v>95.15</v>
      </c>
      <c r="G3" s="3">
        <v>0</v>
      </c>
      <c r="H3" s="3">
        <v>0</v>
      </c>
      <c r="I3" s="6">
        <v>4</v>
      </c>
      <c r="J3" s="1"/>
    </row>
    <row r="4" spans="1:10" ht="15.75" x14ac:dyDescent="0.25">
      <c r="A4" s="20" t="s">
        <v>6</v>
      </c>
      <c r="B4" s="21">
        <v>8</v>
      </c>
      <c r="C4" s="21">
        <f t="shared" ref="C4:C39" si="0">B4-(G4+H4+I4)</f>
        <v>8</v>
      </c>
      <c r="D4" s="22">
        <v>95.5</v>
      </c>
      <c r="E4" s="22">
        <v>94</v>
      </c>
      <c r="F4" s="23">
        <v>94.94</v>
      </c>
      <c r="G4" s="21">
        <v>0</v>
      </c>
      <c r="H4" s="21">
        <v>0</v>
      </c>
      <c r="I4" s="24">
        <v>0</v>
      </c>
      <c r="J4" s="1"/>
    </row>
    <row r="5" spans="1:10" ht="15.75" x14ac:dyDescent="0.25">
      <c r="A5" s="2" t="s">
        <v>7</v>
      </c>
      <c r="B5" s="3">
        <v>8</v>
      </c>
      <c r="C5" s="3">
        <f t="shared" si="0"/>
        <v>8</v>
      </c>
      <c r="D5" s="4">
        <v>96.5</v>
      </c>
      <c r="E5" s="4">
        <v>95.5</v>
      </c>
      <c r="F5" s="5">
        <v>95.94</v>
      </c>
      <c r="G5" s="3">
        <v>0</v>
      </c>
      <c r="H5" s="3">
        <v>0</v>
      </c>
      <c r="I5" s="6">
        <v>0</v>
      </c>
      <c r="J5" s="1"/>
    </row>
    <row r="6" spans="1:10" ht="15.75" x14ac:dyDescent="0.25">
      <c r="A6" s="20" t="s">
        <v>8</v>
      </c>
      <c r="B6" s="21">
        <v>4</v>
      </c>
      <c r="C6" s="21">
        <f t="shared" si="0"/>
        <v>4</v>
      </c>
      <c r="D6" s="22">
        <v>96</v>
      </c>
      <c r="E6" s="22">
        <v>95</v>
      </c>
      <c r="F6" s="23">
        <v>95.5</v>
      </c>
      <c r="G6" s="21">
        <v>0</v>
      </c>
      <c r="H6" s="21">
        <v>0</v>
      </c>
      <c r="I6" s="24">
        <v>0</v>
      </c>
      <c r="J6" s="1"/>
    </row>
    <row r="7" spans="1:10" ht="15.75" x14ac:dyDescent="0.25">
      <c r="A7" s="2" t="s">
        <v>10</v>
      </c>
      <c r="B7" s="3">
        <v>16</v>
      </c>
      <c r="C7" s="3">
        <f t="shared" si="0"/>
        <v>15</v>
      </c>
      <c r="D7" s="4">
        <v>96</v>
      </c>
      <c r="E7" s="4">
        <v>94</v>
      </c>
      <c r="F7" s="5">
        <v>95.23</v>
      </c>
      <c r="G7" s="3">
        <v>0</v>
      </c>
      <c r="H7" s="3">
        <v>0</v>
      </c>
      <c r="I7" s="6">
        <v>1</v>
      </c>
      <c r="J7" s="1"/>
    </row>
    <row r="8" spans="1:10" ht="15.75" x14ac:dyDescent="0.25">
      <c r="A8" s="20" t="s">
        <v>9</v>
      </c>
      <c r="B8" s="21">
        <v>8</v>
      </c>
      <c r="C8" s="21">
        <f>B8-(G8+H8+I8)</f>
        <v>6</v>
      </c>
      <c r="D8" s="22">
        <v>94</v>
      </c>
      <c r="E8" s="22">
        <v>92</v>
      </c>
      <c r="F8" s="23">
        <v>93.17</v>
      </c>
      <c r="G8" s="21">
        <v>0</v>
      </c>
      <c r="H8" s="21">
        <v>0</v>
      </c>
      <c r="I8" s="24">
        <v>2</v>
      </c>
      <c r="J8" s="1"/>
    </row>
    <row r="9" spans="1:10" ht="15.75" x14ac:dyDescent="0.25">
      <c r="A9" s="2" t="s">
        <v>11</v>
      </c>
      <c r="B9" s="3">
        <v>4</v>
      </c>
      <c r="C9" s="3">
        <f t="shared" si="0"/>
        <v>2</v>
      </c>
      <c r="D9" s="4">
        <v>96</v>
      </c>
      <c r="E9" s="4">
        <v>96</v>
      </c>
      <c r="F9" s="5">
        <v>96</v>
      </c>
      <c r="G9" s="3">
        <v>0</v>
      </c>
      <c r="H9" s="3">
        <v>0</v>
      </c>
      <c r="I9" s="6">
        <v>2</v>
      </c>
      <c r="J9" s="1"/>
    </row>
    <row r="10" spans="1:10" ht="15.75" x14ac:dyDescent="0.25">
      <c r="A10" s="20" t="s">
        <v>12</v>
      </c>
      <c r="B10" s="21">
        <v>25</v>
      </c>
      <c r="C10" s="21">
        <f t="shared" si="0"/>
        <v>19</v>
      </c>
      <c r="D10" s="22">
        <v>96</v>
      </c>
      <c r="E10" s="22">
        <v>92.5</v>
      </c>
      <c r="F10" s="23">
        <v>94.45</v>
      </c>
      <c r="G10" s="21">
        <v>2</v>
      </c>
      <c r="H10" s="21">
        <v>2</v>
      </c>
      <c r="I10" s="24">
        <v>2</v>
      </c>
      <c r="J10" s="1"/>
    </row>
    <row r="11" spans="1:10" ht="15.75" x14ac:dyDescent="0.25">
      <c r="A11" s="2" t="s">
        <v>13</v>
      </c>
      <c r="B11" s="3">
        <v>21</v>
      </c>
      <c r="C11" s="3">
        <f t="shared" si="0"/>
        <v>21</v>
      </c>
      <c r="D11" s="4">
        <v>96</v>
      </c>
      <c r="E11" s="4">
        <v>94</v>
      </c>
      <c r="F11" s="5">
        <v>95.21</v>
      </c>
      <c r="G11" s="3">
        <v>0</v>
      </c>
      <c r="H11" s="3">
        <v>0</v>
      </c>
      <c r="I11" s="6">
        <v>0</v>
      </c>
      <c r="J11" s="1"/>
    </row>
    <row r="12" spans="1:10" ht="15.75" x14ac:dyDescent="0.25">
      <c r="A12" s="20" t="s">
        <v>14</v>
      </c>
      <c r="B12" s="21">
        <v>16</v>
      </c>
      <c r="C12" s="21">
        <f t="shared" si="0"/>
        <v>15</v>
      </c>
      <c r="D12" s="22">
        <v>95.5</v>
      </c>
      <c r="E12" s="22">
        <v>93</v>
      </c>
      <c r="F12" s="23">
        <v>94.43</v>
      </c>
      <c r="G12" s="21">
        <v>0</v>
      </c>
      <c r="H12" s="21">
        <v>0</v>
      </c>
      <c r="I12" s="24">
        <v>1</v>
      </c>
      <c r="J12" s="1"/>
    </row>
    <row r="13" spans="1:10" ht="15.75" x14ac:dyDescent="0.25">
      <c r="A13" s="2" t="s">
        <v>15</v>
      </c>
      <c r="B13" s="3">
        <v>28</v>
      </c>
      <c r="C13" s="3">
        <f t="shared" si="0"/>
        <v>19</v>
      </c>
      <c r="D13" s="4">
        <v>96.5</v>
      </c>
      <c r="E13" s="4">
        <v>93</v>
      </c>
      <c r="F13" s="5">
        <v>94.39</v>
      </c>
      <c r="G13" s="3">
        <v>0</v>
      </c>
      <c r="H13" s="3">
        <v>0</v>
      </c>
      <c r="I13" s="6">
        <v>9</v>
      </c>
      <c r="J13" s="1"/>
    </row>
    <row r="14" spans="1:10" ht="15.75" x14ac:dyDescent="0.25">
      <c r="A14" s="20" t="s">
        <v>17</v>
      </c>
      <c r="B14" s="21">
        <v>16</v>
      </c>
      <c r="C14" s="21">
        <f t="shared" si="0"/>
        <v>8</v>
      </c>
      <c r="D14" s="22">
        <v>96</v>
      </c>
      <c r="E14" s="22">
        <v>92</v>
      </c>
      <c r="F14" s="23">
        <v>94.5</v>
      </c>
      <c r="G14" s="21">
        <v>0</v>
      </c>
      <c r="H14" s="21">
        <v>0</v>
      </c>
      <c r="I14" s="24">
        <v>8</v>
      </c>
      <c r="J14" s="1"/>
    </row>
    <row r="15" spans="1:10" ht="15.75" x14ac:dyDescent="0.25">
      <c r="A15" s="2" t="s">
        <v>16</v>
      </c>
      <c r="B15" s="3">
        <v>23</v>
      </c>
      <c r="C15" s="3">
        <f t="shared" si="0"/>
        <v>14</v>
      </c>
      <c r="D15" s="4">
        <v>96</v>
      </c>
      <c r="E15" s="4">
        <v>93</v>
      </c>
      <c r="F15" s="5">
        <v>94.3</v>
      </c>
      <c r="G15" s="3">
        <v>0</v>
      </c>
      <c r="H15" s="3">
        <v>0</v>
      </c>
      <c r="I15" s="6">
        <v>9</v>
      </c>
      <c r="J15" s="1"/>
    </row>
    <row r="16" spans="1:10" ht="15.75" x14ac:dyDescent="0.25">
      <c r="A16" s="20" t="s">
        <v>18</v>
      </c>
      <c r="B16" s="21">
        <v>3</v>
      </c>
      <c r="C16" s="21">
        <f t="shared" si="0"/>
        <v>3</v>
      </c>
      <c r="D16" s="22">
        <v>95</v>
      </c>
      <c r="E16" s="22">
        <v>94.5</v>
      </c>
      <c r="F16" s="23">
        <v>94.83</v>
      </c>
      <c r="G16" s="21">
        <v>0</v>
      </c>
      <c r="H16" s="21">
        <v>0</v>
      </c>
      <c r="I16" s="24">
        <v>0</v>
      </c>
      <c r="J16" s="1"/>
    </row>
    <row r="17" spans="1:10" ht="15.75" x14ac:dyDescent="0.25">
      <c r="A17" s="2" t="s">
        <v>19</v>
      </c>
      <c r="B17" s="3">
        <v>1</v>
      </c>
      <c r="C17" s="3">
        <f t="shared" si="0"/>
        <v>1</v>
      </c>
      <c r="D17" s="4">
        <v>93.5</v>
      </c>
      <c r="E17" s="4">
        <v>93.5</v>
      </c>
      <c r="F17" s="5">
        <v>93.5</v>
      </c>
      <c r="G17" s="3">
        <v>0</v>
      </c>
      <c r="H17" s="3">
        <v>0</v>
      </c>
      <c r="I17" s="6">
        <v>0</v>
      </c>
      <c r="J17" s="1"/>
    </row>
    <row r="18" spans="1:10" ht="15.75" x14ac:dyDescent="0.25">
      <c r="A18" s="20" t="s">
        <v>20</v>
      </c>
      <c r="B18" s="21">
        <v>8</v>
      </c>
      <c r="C18" s="21">
        <f t="shared" si="0"/>
        <v>7</v>
      </c>
      <c r="D18" s="22">
        <v>95</v>
      </c>
      <c r="E18" s="22">
        <v>93</v>
      </c>
      <c r="F18" s="23">
        <v>93.57</v>
      </c>
      <c r="G18" s="21">
        <v>1</v>
      </c>
      <c r="H18" s="21">
        <v>0</v>
      </c>
      <c r="I18" s="24">
        <v>0</v>
      </c>
      <c r="J18" s="1"/>
    </row>
    <row r="19" spans="1:10" ht="15.75" x14ac:dyDescent="0.25">
      <c r="A19" s="2" t="s">
        <v>21</v>
      </c>
      <c r="B19" s="3">
        <v>10</v>
      </c>
      <c r="C19" s="3">
        <f t="shared" si="0"/>
        <v>9</v>
      </c>
      <c r="D19" s="4">
        <v>95</v>
      </c>
      <c r="E19" s="4">
        <v>93.5</v>
      </c>
      <c r="F19" s="5">
        <v>94.39</v>
      </c>
      <c r="G19" s="3">
        <v>1</v>
      </c>
      <c r="H19" s="3">
        <v>0</v>
      </c>
      <c r="I19" s="6">
        <v>0</v>
      </c>
      <c r="J19" s="1"/>
    </row>
    <row r="20" spans="1:10" ht="15.75" x14ac:dyDescent="0.25">
      <c r="A20" s="20" t="s">
        <v>22</v>
      </c>
      <c r="B20" s="21">
        <v>16</v>
      </c>
      <c r="C20" s="21">
        <f t="shared" si="0"/>
        <v>12</v>
      </c>
      <c r="D20" s="22">
        <v>95</v>
      </c>
      <c r="E20" s="22">
        <v>89</v>
      </c>
      <c r="F20" s="23">
        <v>93.38</v>
      </c>
      <c r="G20" s="21">
        <v>1</v>
      </c>
      <c r="H20" s="21">
        <v>1</v>
      </c>
      <c r="I20" s="24">
        <v>2</v>
      </c>
      <c r="J20" s="1"/>
    </row>
    <row r="21" spans="1:10" ht="15.75" x14ac:dyDescent="0.25">
      <c r="A21" s="2" t="s">
        <v>23</v>
      </c>
      <c r="B21" s="3">
        <v>5</v>
      </c>
      <c r="C21" s="3">
        <f t="shared" si="0"/>
        <v>3</v>
      </c>
      <c r="D21" s="4">
        <v>92.5</v>
      </c>
      <c r="E21" s="4">
        <v>92</v>
      </c>
      <c r="F21" s="5">
        <v>92.17</v>
      </c>
      <c r="G21" s="3">
        <v>1</v>
      </c>
      <c r="H21" s="3">
        <v>0</v>
      </c>
      <c r="I21" s="6">
        <v>1</v>
      </c>
      <c r="J21" s="1"/>
    </row>
    <row r="22" spans="1:10" ht="15.75" x14ac:dyDescent="0.25">
      <c r="A22" s="20" t="s">
        <v>24</v>
      </c>
      <c r="B22" s="21">
        <v>13</v>
      </c>
      <c r="C22" s="21">
        <f t="shared" si="0"/>
        <v>5</v>
      </c>
      <c r="D22" s="22">
        <v>94.5</v>
      </c>
      <c r="E22" s="22">
        <v>92.5</v>
      </c>
      <c r="F22" s="23">
        <v>94.1</v>
      </c>
      <c r="G22" s="21">
        <v>4</v>
      </c>
      <c r="H22" s="21">
        <v>0</v>
      </c>
      <c r="I22" s="24">
        <v>4</v>
      </c>
      <c r="J22" s="1"/>
    </row>
    <row r="23" spans="1:10" ht="15.75" x14ac:dyDescent="0.25">
      <c r="A23" s="2" t="s">
        <v>25</v>
      </c>
      <c r="B23" s="3">
        <v>4</v>
      </c>
      <c r="C23" s="3">
        <f t="shared" si="0"/>
        <v>4</v>
      </c>
      <c r="D23" s="4">
        <v>96</v>
      </c>
      <c r="E23" s="4">
        <v>94.5</v>
      </c>
      <c r="F23" s="5">
        <v>95.38</v>
      </c>
      <c r="G23" s="3">
        <v>0</v>
      </c>
      <c r="H23" s="3">
        <v>0</v>
      </c>
      <c r="I23" s="6">
        <v>0</v>
      </c>
      <c r="J23" s="1"/>
    </row>
    <row r="24" spans="1:10" ht="15.75" x14ac:dyDescent="0.25">
      <c r="A24" s="20" t="s">
        <v>26</v>
      </c>
      <c r="B24" s="21">
        <v>8</v>
      </c>
      <c r="C24" s="21">
        <f t="shared" si="0"/>
        <v>8</v>
      </c>
      <c r="D24" s="22">
        <v>95.5</v>
      </c>
      <c r="E24" s="22">
        <v>93.5</v>
      </c>
      <c r="F24" s="23">
        <v>94.63</v>
      </c>
      <c r="G24" s="21">
        <v>0</v>
      </c>
      <c r="H24" s="21">
        <v>0</v>
      </c>
      <c r="I24" s="24">
        <v>0</v>
      </c>
      <c r="J24" s="1"/>
    </row>
    <row r="25" spans="1:10" ht="15.75" x14ac:dyDescent="0.25">
      <c r="A25" s="2" t="s">
        <v>27</v>
      </c>
      <c r="B25" s="3">
        <v>8</v>
      </c>
      <c r="C25" s="3">
        <f t="shared" si="0"/>
        <v>0</v>
      </c>
      <c r="D25" s="4">
        <v>0</v>
      </c>
      <c r="E25" s="4">
        <v>0</v>
      </c>
      <c r="F25" s="5">
        <v>0</v>
      </c>
      <c r="G25" s="3">
        <v>0</v>
      </c>
      <c r="H25" s="3">
        <v>0</v>
      </c>
      <c r="I25" s="6">
        <v>8</v>
      </c>
      <c r="J25" s="1"/>
    </row>
    <row r="26" spans="1:10" ht="15.75" x14ac:dyDescent="0.25">
      <c r="A26" s="20" t="s">
        <v>28</v>
      </c>
      <c r="B26" s="21">
        <v>1</v>
      </c>
      <c r="C26" s="21">
        <f t="shared" si="0"/>
        <v>1</v>
      </c>
      <c r="D26" s="22">
        <v>94</v>
      </c>
      <c r="E26" s="22">
        <v>94</v>
      </c>
      <c r="F26" s="23">
        <v>94</v>
      </c>
      <c r="G26" s="21">
        <v>0</v>
      </c>
      <c r="H26" s="21">
        <v>0</v>
      </c>
      <c r="I26" s="24">
        <v>0</v>
      </c>
      <c r="J26" s="1"/>
    </row>
    <row r="27" spans="1:10" ht="15.75" x14ac:dyDescent="0.25">
      <c r="A27" s="2" t="s">
        <v>29</v>
      </c>
      <c r="B27" s="3">
        <v>1</v>
      </c>
      <c r="C27" s="3">
        <f t="shared" si="0"/>
        <v>1</v>
      </c>
      <c r="D27" s="4">
        <v>96</v>
      </c>
      <c r="E27" s="4">
        <v>96</v>
      </c>
      <c r="F27" s="5">
        <v>96</v>
      </c>
      <c r="G27" s="3">
        <v>0</v>
      </c>
      <c r="H27" s="3">
        <v>0</v>
      </c>
      <c r="I27" s="6">
        <v>0</v>
      </c>
      <c r="J27" s="1"/>
    </row>
    <row r="28" spans="1:10" ht="15.75" x14ac:dyDescent="0.25">
      <c r="A28" s="20" t="s">
        <v>30</v>
      </c>
      <c r="B28" s="21">
        <v>1</v>
      </c>
      <c r="C28" s="21">
        <f t="shared" si="0"/>
        <v>0</v>
      </c>
      <c r="D28" s="22">
        <v>0</v>
      </c>
      <c r="E28" s="22">
        <v>0</v>
      </c>
      <c r="F28" s="23">
        <v>0</v>
      </c>
      <c r="G28" s="21">
        <v>0</v>
      </c>
      <c r="H28" s="21">
        <v>0</v>
      </c>
      <c r="I28" s="24">
        <v>1</v>
      </c>
      <c r="J28" s="1"/>
    </row>
    <row r="29" spans="1:10" ht="15.75" x14ac:dyDescent="0.25">
      <c r="A29" s="2" t="s">
        <v>31</v>
      </c>
      <c r="B29" s="3">
        <v>4</v>
      </c>
      <c r="C29" s="3">
        <f t="shared" si="0"/>
        <v>4</v>
      </c>
      <c r="D29" s="4">
        <v>94</v>
      </c>
      <c r="E29" s="4">
        <v>92</v>
      </c>
      <c r="F29" s="5">
        <v>93.25</v>
      </c>
      <c r="G29" s="3">
        <v>0</v>
      </c>
      <c r="H29" s="3">
        <v>0</v>
      </c>
      <c r="I29" s="6">
        <v>0</v>
      </c>
      <c r="J29" s="1"/>
    </row>
    <row r="30" spans="1:10" ht="15.75" x14ac:dyDescent="0.25">
      <c r="A30" s="20" t="s">
        <v>32</v>
      </c>
      <c r="B30" s="21">
        <v>9</v>
      </c>
      <c r="C30" s="21">
        <f t="shared" si="0"/>
        <v>7</v>
      </c>
      <c r="D30" s="22">
        <v>95</v>
      </c>
      <c r="E30" s="22">
        <v>93.5</v>
      </c>
      <c r="F30" s="23">
        <v>94.5</v>
      </c>
      <c r="G30" s="21">
        <v>1</v>
      </c>
      <c r="H30" s="21">
        <v>1</v>
      </c>
      <c r="I30" s="24">
        <v>0</v>
      </c>
      <c r="J30" s="1"/>
    </row>
    <row r="31" spans="1:10" ht="15.75" x14ac:dyDescent="0.25">
      <c r="A31" s="2" t="s">
        <v>33</v>
      </c>
      <c r="B31" s="3">
        <v>1</v>
      </c>
      <c r="C31" s="3">
        <f t="shared" si="0"/>
        <v>1</v>
      </c>
      <c r="D31" s="4">
        <v>96</v>
      </c>
      <c r="E31" s="4">
        <v>96</v>
      </c>
      <c r="F31" s="5">
        <v>96</v>
      </c>
      <c r="G31" s="3">
        <v>0</v>
      </c>
      <c r="H31" s="3">
        <v>0</v>
      </c>
      <c r="I31" s="6">
        <v>0</v>
      </c>
      <c r="J31" s="1"/>
    </row>
    <row r="32" spans="1:10" ht="15.75" x14ac:dyDescent="0.25">
      <c r="A32" s="20" t="s">
        <v>34</v>
      </c>
      <c r="B32" s="21">
        <v>20</v>
      </c>
      <c r="C32" s="21">
        <f t="shared" si="0"/>
        <v>19</v>
      </c>
      <c r="D32" s="22">
        <v>95.5</v>
      </c>
      <c r="E32" s="22">
        <v>91</v>
      </c>
      <c r="F32" s="23">
        <v>93.05</v>
      </c>
      <c r="G32" s="21">
        <v>1</v>
      </c>
      <c r="H32" s="21">
        <v>0</v>
      </c>
      <c r="I32" s="24">
        <v>0</v>
      </c>
      <c r="J32" s="1"/>
    </row>
    <row r="33" spans="1:10" ht="15.75" x14ac:dyDescent="0.25">
      <c r="A33" s="2" t="s">
        <v>35</v>
      </c>
      <c r="B33" s="3">
        <v>4</v>
      </c>
      <c r="C33" s="3">
        <f t="shared" si="0"/>
        <v>4</v>
      </c>
      <c r="D33" s="4">
        <v>95.5</v>
      </c>
      <c r="E33" s="4">
        <v>95.5</v>
      </c>
      <c r="F33" s="5">
        <v>95.5</v>
      </c>
      <c r="G33" s="3">
        <v>0</v>
      </c>
      <c r="H33" s="3">
        <v>0</v>
      </c>
      <c r="I33" s="6">
        <v>0</v>
      </c>
      <c r="J33" s="1"/>
    </row>
    <row r="34" spans="1:10" ht="15.75" x14ac:dyDescent="0.25">
      <c r="A34" s="20" t="s">
        <v>36</v>
      </c>
      <c r="B34" s="21">
        <v>11</v>
      </c>
      <c r="C34" s="21">
        <f t="shared" si="0"/>
        <v>10</v>
      </c>
      <c r="D34" s="22">
        <v>95</v>
      </c>
      <c r="E34" s="22">
        <v>92.5</v>
      </c>
      <c r="F34" s="23">
        <v>94.3</v>
      </c>
      <c r="G34" s="21">
        <v>1</v>
      </c>
      <c r="H34" s="21">
        <v>0</v>
      </c>
      <c r="I34" s="24">
        <v>0</v>
      </c>
      <c r="J34" s="1"/>
    </row>
    <row r="35" spans="1:10" ht="15.75" x14ac:dyDescent="0.25">
      <c r="A35" s="2" t="s">
        <v>37</v>
      </c>
      <c r="B35" s="3">
        <v>6</v>
      </c>
      <c r="C35" s="3">
        <f t="shared" si="0"/>
        <v>2</v>
      </c>
      <c r="D35" s="4">
        <v>94.5</v>
      </c>
      <c r="E35" s="4">
        <v>93.5</v>
      </c>
      <c r="F35" s="5">
        <v>94</v>
      </c>
      <c r="G35" s="3">
        <v>4</v>
      </c>
      <c r="H35" s="3">
        <v>0</v>
      </c>
      <c r="I35" s="6">
        <v>0</v>
      </c>
      <c r="J35" s="1"/>
    </row>
    <row r="36" spans="1:10" ht="15.75" x14ac:dyDescent="0.25">
      <c r="A36" s="20" t="s">
        <v>38</v>
      </c>
      <c r="B36" s="21">
        <v>3</v>
      </c>
      <c r="C36" s="21">
        <f t="shared" si="0"/>
        <v>3</v>
      </c>
      <c r="D36" s="22">
        <v>94</v>
      </c>
      <c r="E36" s="22">
        <v>93.5</v>
      </c>
      <c r="F36" s="23">
        <v>93.83</v>
      </c>
      <c r="G36" s="21">
        <v>0</v>
      </c>
      <c r="H36" s="21">
        <v>0</v>
      </c>
      <c r="I36" s="24">
        <v>0</v>
      </c>
      <c r="J36" s="1"/>
    </row>
    <row r="37" spans="1:10" ht="15.75" x14ac:dyDescent="0.25">
      <c r="A37" s="2" t="s">
        <v>39</v>
      </c>
      <c r="B37" s="3">
        <v>8</v>
      </c>
      <c r="C37" s="3">
        <f t="shared" si="0"/>
        <v>8</v>
      </c>
      <c r="D37" s="4">
        <v>96</v>
      </c>
      <c r="E37" s="4">
        <v>93</v>
      </c>
      <c r="F37" s="5">
        <v>94.94</v>
      </c>
      <c r="G37" s="3">
        <v>0</v>
      </c>
      <c r="H37" s="3">
        <v>0</v>
      </c>
      <c r="I37" s="6">
        <v>0</v>
      </c>
      <c r="J37" s="1"/>
    </row>
    <row r="38" spans="1:10" ht="15.75" x14ac:dyDescent="0.25">
      <c r="A38" s="20" t="s">
        <v>40</v>
      </c>
      <c r="B38" s="21">
        <v>7</v>
      </c>
      <c r="C38" s="21">
        <f t="shared" si="0"/>
        <v>6</v>
      </c>
      <c r="D38" s="22">
        <v>94.5</v>
      </c>
      <c r="E38" s="22">
        <v>93</v>
      </c>
      <c r="F38" s="23">
        <v>94</v>
      </c>
      <c r="G38" s="21">
        <v>1</v>
      </c>
      <c r="H38" s="21">
        <v>0</v>
      </c>
      <c r="I38" s="24">
        <v>0</v>
      </c>
      <c r="J38" s="1"/>
    </row>
    <row r="39" spans="1:10" ht="16.5" thickBot="1" x14ac:dyDescent="0.3">
      <c r="A39" s="7" t="s">
        <v>41</v>
      </c>
      <c r="B39" s="8">
        <v>1</v>
      </c>
      <c r="C39" s="8">
        <f t="shared" si="0"/>
        <v>1</v>
      </c>
      <c r="D39" s="9">
        <v>94</v>
      </c>
      <c r="E39" s="9">
        <v>94</v>
      </c>
      <c r="F39" s="10">
        <v>94</v>
      </c>
      <c r="G39" s="8">
        <v>0</v>
      </c>
      <c r="H39" s="8">
        <v>0</v>
      </c>
      <c r="I39" s="11">
        <v>0</v>
      </c>
      <c r="J39" s="1"/>
    </row>
    <row r="40" spans="1:10" ht="16.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6.5" thickBot="1" x14ac:dyDescent="0.3">
      <c r="A41" s="47" t="s">
        <v>46</v>
      </c>
      <c r="B41" s="48">
        <f>SUM(B2:B39)</f>
        <v>496</v>
      </c>
      <c r="C41" s="48">
        <f>SUM(C2:C39)</f>
        <v>411</v>
      </c>
      <c r="D41" s="49">
        <v>97</v>
      </c>
      <c r="E41" s="49">
        <v>89</v>
      </c>
      <c r="F41" s="50">
        <f>AVERAGE(F2:F24,F26:F27,F29:F39)</f>
        <v>94.488333333333344</v>
      </c>
      <c r="G41" s="48">
        <f>SUM(G2:G39)</f>
        <v>21</v>
      </c>
      <c r="H41" s="48">
        <f>SUM(H2:H39)</f>
        <v>5</v>
      </c>
      <c r="I41" s="51">
        <f>SUM(I2:I39)</f>
        <v>59</v>
      </c>
      <c r="J41" s="1"/>
    </row>
    <row r="42" spans="1:1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DA32-E650-46A3-81B6-330B086D6A30}">
  <dimension ref="A1:I74"/>
  <sheetViews>
    <sheetView tabSelected="1" workbookViewId="0">
      <selection activeCell="A42" sqref="A42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9" ht="21" x14ac:dyDescent="0.35">
      <c r="A1" s="52" t="s">
        <v>48</v>
      </c>
    </row>
    <row r="2" spans="1:9" ht="15.75" thickBot="1" x14ac:dyDescent="0.3"/>
    <row r="3" spans="1:9" ht="83.25" thickBot="1" x14ac:dyDescent="0.3">
      <c r="A3" s="12" t="s">
        <v>47</v>
      </c>
      <c r="B3" s="13" t="s">
        <v>0</v>
      </c>
      <c r="C3" s="13" t="s">
        <v>42</v>
      </c>
      <c r="D3" s="13" t="s">
        <v>1</v>
      </c>
      <c r="E3" s="13" t="s">
        <v>2</v>
      </c>
      <c r="F3" s="13" t="s">
        <v>3</v>
      </c>
      <c r="G3" s="13" t="s">
        <v>43</v>
      </c>
      <c r="H3" s="13" t="s">
        <v>44</v>
      </c>
      <c r="I3" s="14" t="s">
        <v>45</v>
      </c>
    </row>
    <row r="4" spans="1:9" ht="16.5" thickBot="1" x14ac:dyDescent="0.3">
      <c r="A4" s="42" t="s">
        <v>4</v>
      </c>
      <c r="B4" s="43">
        <v>123</v>
      </c>
      <c r="C4" s="43">
        <f>B4-(G4+H4+I4)</f>
        <v>114</v>
      </c>
      <c r="D4" s="44">
        <v>97</v>
      </c>
      <c r="E4" s="44">
        <v>91</v>
      </c>
      <c r="F4" s="45">
        <v>95.05</v>
      </c>
      <c r="G4" s="43">
        <v>3</v>
      </c>
      <c r="H4" s="43">
        <v>1</v>
      </c>
      <c r="I4" s="46">
        <v>5</v>
      </c>
    </row>
    <row r="5" spans="1:9" ht="16.5" thickBot="1" x14ac:dyDescent="0.3">
      <c r="A5" s="1"/>
      <c r="B5" s="1"/>
      <c r="C5" s="1"/>
      <c r="D5" s="26"/>
      <c r="E5" s="26"/>
      <c r="F5" s="25"/>
      <c r="G5" s="1"/>
      <c r="H5" s="1"/>
      <c r="I5" s="1"/>
    </row>
    <row r="6" spans="1:9" x14ac:dyDescent="0.25">
      <c r="A6" s="53" t="s">
        <v>49</v>
      </c>
      <c r="B6" s="54"/>
      <c r="C6" s="54"/>
      <c r="D6" s="54"/>
      <c r="E6" s="54"/>
      <c r="F6" s="54"/>
      <c r="G6" s="54"/>
      <c r="H6" s="54"/>
      <c r="I6" s="55"/>
    </row>
    <row r="7" spans="1:9" ht="15.75" x14ac:dyDescent="0.25">
      <c r="A7" s="32" t="s">
        <v>5</v>
      </c>
      <c r="B7" s="33">
        <v>43</v>
      </c>
      <c r="C7" s="33">
        <v>39</v>
      </c>
      <c r="D7" s="34">
        <v>96.5</v>
      </c>
      <c r="E7" s="34">
        <v>94</v>
      </c>
      <c r="F7" s="35">
        <v>95.15</v>
      </c>
      <c r="G7" s="33">
        <v>0</v>
      </c>
      <c r="H7" s="33">
        <v>0</v>
      </c>
      <c r="I7" s="36">
        <v>4</v>
      </c>
    </row>
    <row r="8" spans="1:9" ht="15.75" x14ac:dyDescent="0.25">
      <c r="A8" s="2" t="s">
        <v>10</v>
      </c>
      <c r="B8" s="3">
        <v>16</v>
      </c>
      <c r="C8" s="3">
        <v>15</v>
      </c>
      <c r="D8" s="4">
        <v>96</v>
      </c>
      <c r="E8" s="4">
        <v>94</v>
      </c>
      <c r="F8" s="5">
        <v>95.23</v>
      </c>
      <c r="G8" s="3">
        <v>0</v>
      </c>
      <c r="H8" s="3">
        <v>0</v>
      </c>
      <c r="I8" s="6">
        <v>1</v>
      </c>
    </row>
    <row r="9" spans="1:9" ht="15.75" x14ac:dyDescent="0.25">
      <c r="A9" s="20" t="s">
        <v>9</v>
      </c>
      <c r="B9" s="21">
        <v>8</v>
      </c>
      <c r="C9" s="21">
        <v>6</v>
      </c>
      <c r="D9" s="22">
        <v>94</v>
      </c>
      <c r="E9" s="22">
        <v>92</v>
      </c>
      <c r="F9" s="23">
        <v>93.17</v>
      </c>
      <c r="G9" s="21">
        <v>0</v>
      </c>
      <c r="H9" s="21">
        <v>0</v>
      </c>
      <c r="I9" s="24">
        <v>2</v>
      </c>
    </row>
    <row r="10" spans="1:9" ht="15.75" x14ac:dyDescent="0.25">
      <c r="A10" s="2" t="s">
        <v>11</v>
      </c>
      <c r="B10" s="3">
        <v>4</v>
      </c>
      <c r="C10" s="3">
        <f t="shared" ref="C10:C11" si="0">B10-(G10+H10+I10)</f>
        <v>2</v>
      </c>
      <c r="D10" s="4">
        <v>96</v>
      </c>
      <c r="E10" s="4">
        <v>96</v>
      </c>
      <c r="F10" s="5">
        <v>96</v>
      </c>
      <c r="G10" s="3">
        <v>0</v>
      </c>
      <c r="H10" s="3">
        <v>0</v>
      </c>
      <c r="I10" s="6">
        <v>2</v>
      </c>
    </row>
    <row r="11" spans="1:9" ht="16.5" thickBot="1" x14ac:dyDescent="0.3">
      <c r="A11" s="37" t="s">
        <v>12</v>
      </c>
      <c r="B11" s="38">
        <v>25</v>
      </c>
      <c r="C11" s="38">
        <f t="shared" si="0"/>
        <v>19</v>
      </c>
      <c r="D11" s="39">
        <v>96</v>
      </c>
      <c r="E11" s="39">
        <v>92.5</v>
      </c>
      <c r="F11" s="40">
        <v>94.45</v>
      </c>
      <c r="G11" s="38">
        <v>2</v>
      </c>
      <c r="H11" s="38">
        <v>2</v>
      </c>
      <c r="I11" s="41">
        <v>2</v>
      </c>
    </row>
    <row r="12" spans="1:9" ht="15.75" thickBot="1" x14ac:dyDescent="0.3"/>
    <row r="13" spans="1:9" ht="16.5" thickBot="1" x14ac:dyDescent="0.3">
      <c r="A13" s="47" t="s">
        <v>46</v>
      </c>
      <c r="B13" s="48">
        <f>SUM(B7:B11)</f>
        <v>96</v>
      </c>
      <c r="C13" s="48">
        <f>SUM(C7:C11)</f>
        <v>81</v>
      </c>
      <c r="D13" s="49">
        <v>96.5</v>
      </c>
      <c r="E13" s="49">
        <v>92</v>
      </c>
      <c r="F13" s="50">
        <f>AVERAGE(F7:F11)</f>
        <v>94.8</v>
      </c>
      <c r="G13" s="48">
        <f>SUM(G7:G11)</f>
        <v>2</v>
      </c>
      <c r="H13" s="48">
        <f>SUM(H7:H11)</f>
        <v>2</v>
      </c>
      <c r="I13" s="51">
        <f>SUM(I7:I11)</f>
        <v>11</v>
      </c>
    </row>
    <row r="14" spans="1:9" ht="16.5" thickBot="1" x14ac:dyDescent="0.3">
      <c r="A14" s="1"/>
      <c r="B14" s="1"/>
      <c r="C14" s="1"/>
      <c r="D14" s="26"/>
      <c r="E14" s="26"/>
      <c r="F14" s="25"/>
      <c r="G14" s="1"/>
      <c r="H14" s="1"/>
      <c r="I14" s="1"/>
    </row>
    <row r="15" spans="1:9" x14ac:dyDescent="0.25">
      <c r="A15" s="53" t="s">
        <v>50</v>
      </c>
      <c r="B15" s="54"/>
      <c r="C15" s="54"/>
      <c r="D15" s="54"/>
      <c r="E15" s="54"/>
      <c r="F15" s="54"/>
      <c r="G15" s="54"/>
      <c r="H15" s="54"/>
      <c r="I15" s="55"/>
    </row>
    <row r="16" spans="1:9" ht="15.75" x14ac:dyDescent="0.25">
      <c r="A16" s="20" t="s">
        <v>6</v>
      </c>
      <c r="B16" s="21">
        <v>8</v>
      </c>
      <c r="C16" s="21">
        <f t="shared" ref="C16:C20" si="1">B16-(G16+H16+I16)</f>
        <v>8</v>
      </c>
      <c r="D16" s="22">
        <v>95.5</v>
      </c>
      <c r="E16" s="22">
        <v>94</v>
      </c>
      <c r="F16" s="23">
        <v>94.94</v>
      </c>
      <c r="G16" s="21">
        <v>0</v>
      </c>
      <c r="H16" s="21">
        <v>0</v>
      </c>
      <c r="I16" s="24">
        <v>0</v>
      </c>
    </row>
    <row r="17" spans="1:9" ht="15.75" x14ac:dyDescent="0.25">
      <c r="A17" s="2" t="s">
        <v>7</v>
      </c>
      <c r="B17" s="3">
        <v>8</v>
      </c>
      <c r="C17" s="3">
        <f t="shared" si="1"/>
        <v>8</v>
      </c>
      <c r="D17" s="4">
        <v>96.5</v>
      </c>
      <c r="E17" s="4">
        <v>95.5</v>
      </c>
      <c r="F17" s="5">
        <v>95.94</v>
      </c>
      <c r="G17" s="3">
        <v>0</v>
      </c>
      <c r="H17" s="3">
        <v>0</v>
      </c>
      <c r="I17" s="6">
        <v>0</v>
      </c>
    </row>
    <row r="18" spans="1:9" ht="15.75" x14ac:dyDescent="0.25">
      <c r="A18" s="20" t="s">
        <v>8</v>
      </c>
      <c r="B18" s="21">
        <v>4</v>
      </c>
      <c r="C18" s="21">
        <f t="shared" si="1"/>
        <v>4</v>
      </c>
      <c r="D18" s="22">
        <v>96</v>
      </c>
      <c r="E18" s="22">
        <v>95</v>
      </c>
      <c r="F18" s="23">
        <v>95.5</v>
      </c>
      <c r="G18" s="21">
        <v>0</v>
      </c>
      <c r="H18" s="21">
        <v>0</v>
      </c>
      <c r="I18" s="24">
        <v>0</v>
      </c>
    </row>
    <row r="19" spans="1:9" ht="15.75" x14ac:dyDescent="0.25">
      <c r="A19" s="2" t="s">
        <v>13</v>
      </c>
      <c r="B19" s="3">
        <v>21</v>
      </c>
      <c r="C19" s="3">
        <f t="shared" si="1"/>
        <v>21</v>
      </c>
      <c r="D19" s="4">
        <v>96</v>
      </c>
      <c r="E19" s="4">
        <v>94</v>
      </c>
      <c r="F19" s="5">
        <v>95.21</v>
      </c>
      <c r="G19" s="3">
        <v>0</v>
      </c>
      <c r="H19" s="3">
        <v>0</v>
      </c>
      <c r="I19" s="6">
        <v>0</v>
      </c>
    </row>
    <row r="20" spans="1:9" ht="16.5" thickBot="1" x14ac:dyDescent="0.3">
      <c r="A20" s="37" t="s">
        <v>14</v>
      </c>
      <c r="B20" s="38">
        <v>16</v>
      </c>
      <c r="C20" s="38">
        <f t="shared" si="1"/>
        <v>15</v>
      </c>
      <c r="D20" s="39">
        <v>95.5</v>
      </c>
      <c r="E20" s="39">
        <v>93</v>
      </c>
      <c r="F20" s="40">
        <v>94.43</v>
      </c>
      <c r="G20" s="38">
        <v>0</v>
      </c>
      <c r="H20" s="38">
        <v>0</v>
      </c>
      <c r="I20" s="41">
        <v>1</v>
      </c>
    </row>
    <row r="21" spans="1:9" ht="15.75" thickBot="1" x14ac:dyDescent="0.3"/>
    <row r="22" spans="1:9" ht="16.5" thickBot="1" x14ac:dyDescent="0.3">
      <c r="A22" s="47" t="s">
        <v>46</v>
      </c>
      <c r="B22" s="48">
        <f>SUM(B16:B20)</f>
        <v>57</v>
      </c>
      <c r="C22" s="48">
        <f>SUM(C16:C20)</f>
        <v>56</v>
      </c>
      <c r="D22" s="48">
        <v>96.5</v>
      </c>
      <c r="E22" s="49">
        <v>93</v>
      </c>
      <c r="F22" s="48">
        <f>AVERAGE(F16:F20)</f>
        <v>95.203999999999994</v>
      </c>
      <c r="G22" s="48">
        <f>SUM(G16:G20)</f>
        <v>0</v>
      </c>
      <c r="H22" s="48">
        <f>SUM(H16:H20)</f>
        <v>0</v>
      </c>
      <c r="I22" s="51">
        <f>SUM(I16:I20)</f>
        <v>1</v>
      </c>
    </row>
    <row r="23" spans="1:9" ht="16.5" thickBot="1" x14ac:dyDescent="0.3">
      <c r="A23" s="1"/>
      <c r="B23" s="1"/>
      <c r="C23" s="1"/>
      <c r="D23" s="1"/>
      <c r="E23" s="26"/>
      <c r="F23" s="1"/>
      <c r="G23" s="1"/>
      <c r="H23" s="1"/>
      <c r="I23" s="1"/>
    </row>
    <row r="24" spans="1:9" x14ac:dyDescent="0.25">
      <c r="A24" s="53" t="s">
        <v>51</v>
      </c>
      <c r="B24" s="54"/>
      <c r="C24" s="54"/>
      <c r="D24" s="54"/>
      <c r="E24" s="54"/>
      <c r="F24" s="54"/>
      <c r="G24" s="54"/>
      <c r="H24" s="54"/>
      <c r="I24" s="55"/>
    </row>
    <row r="25" spans="1:9" ht="15.75" x14ac:dyDescent="0.25">
      <c r="A25" s="2" t="s">
        <v>15</v>
      </c>
      <c r="B25" s="3">
        <v>28</v>
      </c>
      <c r="C25" s="3">
        <f t="shared" ref="C25:C31" si="2">B25-(G25+H25+I25)</f>
        <v>19</v>
      </c>
      <c r="D25" s="4">
        <v>96.5</v>
      </c>
      <c r="E25" s="4">
        <v>93</v>
      </c>
      <c r="F25" s="5">
        <v>94.39</v>
      </c>
      <c r="G25" s="3">
        <v>0</v>
      </c>
      <c r="H25" s="3">
        <v>0</v>
      </c>
      <c r="I25" s="6">
        <v>9</v>
      </c>
    </row>
    <row r="26" spans="1:9" ht="15.75" x14ac:dyDescent="0.25">
      <c r="A26" s="20" t="s">
        <v>17</v>
      </c>
      <c r="B26" s="21">
        <v>16</v>
      </c>
      <c r="C26" s="21">
        <f t="shared" si="2"/>
        <v>8</v>
      </c>
      <c r="D26" s="22">
        <v>96</v>
      </c>
      <c r="E26" s="22">
        <v>92</v>
      </c>
      <c r="F26" s="23">
        <v>94.5</v>
      </c>
      <c r="G26" s="21">
        <v>0</v>
      </c>
      <c r="H26" s="21">
        <v>0</v>
      </c>
      <c r="I26" s="24">
        <v>8</v>
      </c>
    </row>
    <row r="27" spans="1:9" ht="15.75" x14ac:dyDescent="0.25">
      <c r="A27" s="2" t="s">
        <v>16</v>
      </c>
      <c r="B27" s="3">
        <v>23</v>
      </c>
      <c r="C27" s="3">
        <f t="shared" si="2"/>
        <v>14</v>
      </c>
      <c r="D27" s="4">
        <v>96</v>
      </c>
      <c r="E27" s="4">
        <v>93</v>
      </c>
      <c r="F27" s="5">
        <v>94.3</v>
      </c>
      <c r="G27" s="3">
        <v>0</v>
      </c>
      <c r="H27" s="3">
        <v>0</v>
      </c>
      <c r="I27" s="6">
        <v>9</v>
      </c>
    </row>
    <row r="28" spans="1:9" ht="15.75" x14ac:dyDescent="0.25">
      <c r="A28" s="20" t="s">
        <v>18</v>
      </c>
      <c r="B28" s="21">
        <v>3</v>
      </c>
      <c r="C28" s="21">
        <f t="shared" si="2"/>
        <v>3</v>
      </c>
      <c r="D28" s="22">
        <v>95</v>
      </c>
      <c r="E28" s="22">
        <v>94.5</v>
      </c>
      <c r="F28" s="23">
        <v>94.83</v>
      </c>
      <c r="G28" s="21">
        <v>0</v>
      </c>
      <c r="H28" s="21">
        <v>0</v>
      </c>
      <c r="I28" s="24">
        <v>0</v>
      </c>
    </row>
    <row r="29" spans="1:9" ht="15.75" x14ac:dyDescent="0.25">
      <c r="A29" s="2" t="s">
        <v>19</v>
      </c>
      <c r="B29" s="3">
        <v>1</v>
      </c>
      <c r="C29" s="3">
        <f t="shared" si="2"/>
        <v>1</v>
      </c>
      <c r="D29" s="4">
        <v>93.5</v>
      </c>
      <c r="E29" s="4">
        <v>93.5</v>
      </c>
      <c r="F29" s="5">
        <v>93.5</v>
      </c>
      <c r="G29" s="3">
        <v>0</v>
      </c>
      <c r="H29" s="3">
        <v>0</v>
      </c>
      <c r="I29" s="6">
        <v>0</v>
      </c>
    </row>
    <row r="30" spans="1:9" ht="15.75" x14ac:dyDescent="0.25">
      <c r="A30" s="20" t="s">
        <v>20</v>
      </c>
      <c r="B30" s="21">
        <v>8</v>
      </c>
      <c r="C30" s="21">
        <f t="shared" si="2"/>
        <v>7</v>
      </c>
      <c r="D30" s="22">
        <v>95</v>
      </c>
      <c r="E30" s="22">
        <v>93</v>
      </c>
      <c r="F30" s="23">
        <v>93.57</v>
      </c>
      <c r="G30" s="21">
        <v>1</v>
      </c>
      <c r="H30" s="21">
        <v>0</v>
      </c>
      <c r="I30" s="24">
        <v>0</v>
      </c>
    </row>
    <row r="31" spans="1:9" ht="16.5" thickBot="1" x14ac:dyDescent="0.3">
      <c r="A31" s="7" t="s">
        <v>21</v>
      </c>
      <c r="B31" s="8">
        <v>10</v>
      </c>
      <c r="C31" s="8">
        <f t="shared" si="2"/>
        <v>9</v>
      </c>
      <c r="D31" s="9">
        <v>95</v>
      </c>
      <c r="E31" s="9">
        <v>93.5</v>
      </c>
      <c r="F31" s="10">
        <v>94.39</v>
      </c>
      <c r="G31" s="8">
        <v>1</v>
      </c>
      <c r="H31" s="8">
        <v>0</v>
      </c>
      <c r="I31" s="11">
        <v>0</v>
      </c>
    </row>
    <row r="32" spans="1:9" ht="15.75" thickBot="1" x14ac:dyDescent="0.3"/>
    <row r="33" spans="1:9" ht="16.5" thickBot="1" x14ac:dyDescent="0.3">
      <c r="A33" s="47" t="s">
        <v>46</v>
      </c>
      <c r="B33" s="48">
        <f>SUM(B25:B31)</f>
        <v>89</v>
      </c>
      <c r="C33" s="48">
        <f>SUM(C25:C31)</f>
        <v>61</v>
      </c>
      <c r="D33" s="48">
        <v>96.5</v>
      </c>
      <c r="E33" s="49">
        <v>92</v>
      </c>
      <c r="F33" s="50">
        <f>AVERAGE(F25:F31)</f>
        <v>94.211428571428556</v>
      </c>
      <c r="G33" s="48">
        <f>SUM(G25:G31)</f>
        <v>2</v>
      </c>
      <c r="H33" s="48">
        <f>SUM(H25:H31)</f>
        <v>0</v>
      </c>
      <c r="I33" s="51">
        <f>SUM(I25:I31)</f>
        <v>26</v>
      </c>
    </row>
    <row r="34" spans="1:9" ht="15.75" x14ac:dyDescent="0.25">
      <c r="A34" s="1"/>
      <c r="B34" s="1"/>
      <c r="C34" s="1"/>
      <c r="D34" s="1"/>
      <c r="E34" s="26"/>
      <c r="F34" s="25"/>
      <c r="G34" s="1"/>
      <c r="H34" s="1"/>
      <c r="I34" s="1"/>
    </row>
    <row r="35" spans="1:9" ht="15.75" x14ac:dyDescent="0.25">
      <c r="A35" s="1"/>
      <c r="B35" s="1"/>
      <c r="C35" s="1"/>
      <c r="D35" s="1"/>
      <c r="E35" s="26"/>
      <c r="F35" s="25"/>
      <c r="G35" s="1"/>
      <c r="H35" s="1"/>
      <c r="I35" s="1"/>
    </row>
    <row r="36" spans="1:9" ht="15.75" x14ac:dyDescent="0.25">
      <c r="A36" s="1"/>
      <c r="B36" s="1"/>
      <c r="C36" s="1"/>
      <c r="D36" s="1"/>
      <c r="E36" s="26"/>
      <c r="F36" s="25"/>
      <c r="G36" s="1"/>
      <c r="H36" s="1"/>
      <c r="I36" s="1"/>
    </row>
    <row r="37" spans="1:9" ht="15.75" x14ac:dyDescent="0.25">
      <c r="A37" s="1"/>
      <c r="B37" s="1"/>
      <c r="C37" s="1"/>
      <c r="D37" s="1"/>
      <c r="E37" s="26"/>
      <c r="F37" s="25"/>
      <c r="G37" s="1"/>
      <c r="H37" s="1"/>
      <c r="I37" s="1"/>
    </row>
    <row r="38" spans="1:9" ht="15.75" x14ac:dyDescent="0.25">
      <c r="A38" s="1"/>
      <c r="B38" s="1"/>
      <c r="C38" s="1"/>
      <c r="D38" s="1"/>
      <c r="E38" s="26"/>
      <c r="F38" s="25"/>
      <c r="G38" s="1"/>
      <c r="H38" s="1"/>
      <c r="I38" s="1"/>
    </row>
    <row r="39" spans="1:9" ht="15.75" x14ac:dyDescent="0.25">
      <c r="A39" s="1"/>
      <c r="B39" s="1"/>
      <c r="C39" s="1"/>
      <c r="D39" s="1"/>
      <c r="E39" s="26"/>
      <c r="F39" s="25"/>
      <c r="G39" s="1"/>
      <c r="H39" s="1"/>
      <c r="I39" s="1"/>
    </row>
    <row r="40" spans="1:9" ht="15.75" x14ac:dyDescent="0.25">
      <c r="A40" s="1"/>
      <c r="B40" s="1"/>
      <c r="C40" s="1"/>
      <c r="D40" s="1"/>
      <c r="E40" s="26"/>
      <c r="F40" s="25"/>
      <c r="G40" s="1"/>
      <c r="H40" s="1"/>
      <c r="I40" s="1"/>
    </row>
    <row r="41" spans="1:9" ht="16.5" thickBot="1" x14ac:dyDescent="0.3">
      <c r="A41" s="1"/>
      <c r="B41" s="1"/>
      <c r="C41" s="1"/>
      <c r="D41" s="1"/>
      <c r="E41" s="26"/>
      <c r="F41" s="25"/>
      <c r="G41" s="1"/>
      <c r="H41" s="1"/>
      <c r="I41" s="1"/>
    </row>
    <row r="42" spans="1:9" x14ac:dyDescent="0.25">
      <c r="A42" s="53" t="s">
        <v>54</v>
      </c>
      <c r="B42" s="54"/>
      <c r="C42" s="54"/>
      <c r="D42" s="54"/>
      <c r="E42" s="54"/>
      <c r="F42" s="54"/>
      <c r="G42" s="54"/>
      <c r="H42" s="54"/>
      <c r="I42" s="55"/>
    </row>
    <row r="43" spans="1:9" ht="15.75" x14ac:dyDescent="0.25">
      <c r="A43" s="20" t="s">
        <v>22</v>
      </c>
      <c r="B43" s="21">
        <v>16</v>
      </c>
      <c r="C43" s="21">
        <f t="shared" ref="C43:C49" si="3">B43-(G43+H43+I43)</f>
        <v>12</v>
      </c>
      <c r="D43" s="22">
        <v>95</v>
      </c>
      <c r="E43" s="22">
        <v>89</v>
      </c>
      <c r="F43" s="23">
        <v>93.38</v>
      </c>
      <c r="G43" s="21">
        <v>1</v>
      </c>
      <c r="H43" s="21">
        <v>1</v>
      </c>
      <c r="I43" s="24">
        <v>2</v>
      </c>
    </row>
    <row r="44" spans="1:9" ht="15.75" x14ac:dyDescent="0.25">
      <c r="A44" s="2" t="s">
        <v>23</v>
      </c>
      <c r="B44" s="3">
        <v>5</v>
      </c>
      <c r="C44" s="3">
        <f t="shared" si="3"/>
        <v>3</v>
      </c>
      <c r="D44" s="4">
        <v>92.5</v>
      </c>
      <c r="E44" s="4">
        <v>92</v>
      </c>
      <c r="F44" s="5">
        <v>92.17</v>
      </c>
      <c r="G44" s="3">
        <v>1</v>
      </c>
      <c r="H44" s="3">
        <v>0</v>
      </c>
      <c r="I44" s="6">
        <v>1</v>
      </c>
    </row>
    <row r="45" spans="1:9" ht="15.75" x14ac:dyDescent="0.25">
      <c r="A45" s="20" t="s">
        <v>24</v>
      </c>
      <c r="B45" s="21">
        <v>13</v>
      </c>
      <c r="C45" s="21">
        <f t="shared" si="3"/>
        <v>5</v>
      </c>
      <c r="D45" s="22">
        <v>94.5</v>
      </c>
      <c r="E45" s="22">
        <v>92.5</v>
      </c>
      <c r="F45" s="23">
        <v>94.1</v>
      </c>
      <c r="G45" s="21">
        <v>4</v>
      </c>
      <c r="H45" s="21">
        <v>0</v>
      </c>
      <c r="I45" s="24">
        <v>4</v>
      </c>
    </row>
    <row r="46" spans="1:9" ht="15.75" x14ac:dyDescent="0.25">
      <c r="A46" s="2" t="s">
        <v>25</v>
      </c>
      <c r="B46" s="3">
        <v>4</v>
      </c>
      <c r="C46" s="3">
        <f t="shared" si="3"/>
        <v>4</v>
      </c>
      <c r="D46" s="4">
        <v>96</v>
      </c>
      <c r="E46" s="4">
        <v>94.5</v>
      </c>
      <c r="F46" s="5">
        <v>95.38</v>
      </c>
      <c r="G46" s="3">
        <v>0</v>
      </c>
      <c r="H46" s="3">
        <v>0</v>
      </c>
      <c r="I46" s="6">
        <v>0</v>
      </c>
    </row>
    <row r="47" spans="1:9" ht="15.75" x14ac:dyDescent="0.25">
      <c r="A47" s="20" t="s">
        <v>26</v>
      </c>
      <c r="B47" s="21">
        <v>8</v>
      </c>
      <c r="C47" s="21">
        <f t="shared" si="3"/>
        <v>8</v>
      </c>
      <c r="D47" s="22">
        <v>95.5</v>
      </c>
      <c r="E47" s="22">
        <v>93.5</v>
      </c>
      <c r="F47" s="23">
        <v>94.63</v>
      </c>
      <c r="G47" s="21">
        <v>0</v>
      </c>
      <c r="H47" s="21">
        <v>0</v>
      </c>
      <c r="I47" s="24">
        <v>0</v>
      </c>
    </row>
    <row r="48" spans="1:9" ht="15.75" x14ac:dyDescent="0.25">
      <c r="A48" s="2" t="s">
        <v>27</v>
      </c>
      <c r="B48" s="3">
        <v>8</v>
      </c>
      <c r="C48" s="3">
        <f t="shared" si="3"/>
        <v>0</v>
      </c>
      <c r="D48" s="4">
        <v>0</v>
      </c>
      <c r="E48" s="4">
        <v>0</v>
      </c>
      <c r="F48" s="5">
        <v>0</v>
      </c>
      <c r="G48" s="3">
        <v>0</v>
      </c>
      <c r="H48" s="3">
        <v>0</v>
      </c>
      <c r="I48" s="6">
        <v>8</v>
      </c>
    </row>
    <row r="49" spans="1:9" ht="16.5" thickBot="1" x14ac:dyDescent="0.3">
      <c r="A49" s="37" t="s">
        <v>28</v>
      </c>
      <c r="B49" s="38">
        <v>1</v>
      </c>
      <c r="C49" s="38">
        <f t="shared" si="3"/>
        <v>1</v>
      </c>
      <c r="D49" s="39">
        <v>94</v>
      </c>
      <c r="E49" s="39">
        <v>94</v>
      </c>
      <c r="F49" s="40">
        <v>94</v>
      </c>
      <c r="G49" s="38">
        <v>0</v>
      </c>
      <c r="H49" s="38">
        <v>0</v>
      </c>
      <c r="I49" s="41">
        <v>0</v>
      </c>
    </row>
    <row r="50" spans="1:9" ht="15.75" thickBot="1" x14ac:dyDescent="0.3"/>
    <row r="51" spans="1:9" ht="16.5" thickBot="1" x14ac:dyDescent="0.3">
      <c r="A51" s="47" t="s">
        <v>46</v>
      </c>
      <c r="B51" s="48">
        <f>SUM(B43:B49)</f>
        <v>55</v>
      </c>
      <c r="C51" s="48">
        <f>SUM(C43:C49)</f>
        <v>33</v>
      </c>
      <c r="D51" s="49">
        <v>96</v>
      </c>
      <c r="E51" s="49">
        <v>89</v>
      </c>
      <c r="F51" s="50">
        <f>AVERAGE(F43:F47,F49)</f>
        <v>93.943333333333328</v>
      </c>
      <c r="G51" s="48">
        <f>SUM(G43:G49)</f>
        <v>6</v>
      </c>
      <c r="H51" s="48">
        <f>SUM(H43:H49)</f>
        <v>1</v>
      </c>
      <c r="I51" s="51">
        <f>SUM(I43:I49)</f>
        <v>15</v>
      </c>
    </row>
    <row r="52" spans="1:9" ht="16.5" thickBot="1" x14ac:dyDescent="0.3">
      <c r="A52" s="1"/>
      <c r="B52" s="1"/>
      <c r="C52" s="1"/>
      <c r="D52" s="26"/>
      <c r="E52" s="26"/>
      <c r="F52" s="25"/>
      <c r="G52" s="1"/>
      <c r="H52" s="1"/>
      <c r="I52" s="1"/>
    </row>
    <row r="53" spans="1:9" ht="15.75" x14ac:dyDescent="0.25">
      <c r="A53" s="27" t="s">
        <v>29</v>
      </c>
      <c r="B53" s="28">
        <v>1</v>
      </c>
      <c r="C53" s="28">
        <f t="shared" ref="C53:C55" si="4">B53-(G53+H53+I53)</f>
        <v>1</v>
      </c>
      <c r="D53" s="29">
        <v>96</v>
      </c>
      <c r="E53" s="29">
        <v>96</v>
      </c>
      <c r="F53" s="30">
        <v>96</v>
      </c>
      <c r="G53" s="28">
        <v>0</v>
      </c>
      <c r="H53" s="28">
        <v>0</v>
      </c>
      <c r="I53" s="31">
        <v>0</v>
      </c>
    </row>
    <row r="54" spans="1:9" ht="15.75" x14ac:dyDescent="0.25">
      <c r="A54" s="20" t="s">
        <v>30</v>
      </c>
      <c r="B54" s="21">
        <v>1</v>
      </c>
      <c r="C54" s="21">
        <f t="shared" si="4"/>
        <v>0</v>
      </c>
      <c r="D54" s="22">
        <v>0</v>
      </c>
      <c r="E54" s="22">
        <v>0</v>
      </c>
      <c r="F54" s="23">
        <v>0</v>
      </c>
      <c r="G54" s="21">
        <v>0</v>
      </c>
      <c r="H54" s="21">
        <v>0</v>
      </c>
      <c r="I54" s="24">
        <v>1</v>
      </c>
    </row>
    <row r="55" spans="1:9" ht="16.5" thickBot="1" x14ac:dyDescent="0.3">
      <c r="A55" s="7" t="s">
        <v>31</v>
      </c>
      <c r="B55" s="8">
        <v>4</v>
      </c>
      <c r="C55" s="8">
        <f t="shared" si="4"/>
        <v>4</v>
      </c>
      <c r="D55" s="9">
        <v>94</v>
      </c>
      <c r="E55" s="9">
        <v>92</v>
      </c>
      <c r="F55" s="10">
        <v>93.25</v>
      </c>
      <c r="G55" s="8">
        <v>0</v>
      </c>
      <c r="H55" s="8">
        <v>0</v>
      </c>
      <c r="I55" s="11">
        <v>0</v>
      </c>
    </row>
    <row r="56" spans="1:9" ht="15.75" thickBot="1" x14ac:dyDescent="0.3"/>
    <row r="57" spans="1:9" ht="16.5" thickBot="1" x14ac:dyDescent="0.3">
      <c r="A57" s="47" t="s">
        <v>46</v>
      </c>
      <c r="B57" s="48">
        <f>SUM(B53:B55)</f>
        <v>6</v>
      </c>
      <c r="C57" s="48">
        <f>SUM(C53:C55)</f>
        <v>5</v>
      </c>
      <c r="D57" s="49">
        <v>96</v>
      </c>
      <c r="E57" s="49">
        <v>92</v>
      </c>
      <c r="F57" s="50">
        <f>AVERAGE(F53,F55)</f>
        <v>94.625</v>
      </c>
      <c r="G57" s="48">
        <f>SUM(G53:G55)</f>
        <v>0</v>
      </c>
      <c r="H57" s="48">
        <f>SUM(H53:H55)</f>
        <v>0</v>
      </c>
      <c r="I57" s="51">
        <f>SUM(I53:I55)</f>
        <v>1</v>
      </c>
    </row>
    <row r="58" spans="1:9" ht="15.75" thickBot="1" x14ac:dyDescent="0.3"/>
    <row r="59" spans="1:9" ht="15.75" x14ac:dyDescent="0.25">
      <c r="A59" s="27" t="s">
        <v>52</v>
      </c>
      <c r="B59" s="28"/>
      <c r="C59" s="28"/>
      <c r="D59" s="29"/>
      <c r="E59" s="29"/>
      <c r="F59" s="30"/>
      <c r="G59" s="28"/>
      <c r="H59" s="28"/>
      <c r="I59" s="31"/>
    </row>
    <row r="60" spans="1:9" ht="15.75" x14ac:dyDescent="0.25">
      <c r="A60" s="20" t="s">
        <v>32</v>
      </c>
      <c r="B60" s="21">
        <v>9</v>
      </c>
      <c r="C60" s="21">
        <f t="shared" ref="C60:C69" si="5">B60-(G60+H60+I60)</f>
        <v>7</v>
      </c>
      <c r="D60" s="22">
        <v>95</v>
      </c>
      <c r="E60" s="22">
        <v>93.5</v>
      </c>
      <c r="F60" s="23">
        <v>94.5</v>
      </c>
      <c r="G60" s="21">
        <v>1</v>
      </c>
      <c r="H60" s="21">
        <v>1</v>
      </c>
      <c r="I60" s="24">
        <v>0</v>
      </c>
    </row>
    <row r="61" spans="1:9" ht="15.75" x14ac:dyDescent="0.25">
      <c r="A61" s="2" t="s">
        <v>33</v>
      </c>
      <c r="B61" s="3">
        <v>1</v>
      </c>
      <c r="C61" s="3">
        <f t="shared" si="5"/>
        <v>1</v>
      </c>
      <c r="D61" s="4">
        <v>96</v>
      </c>
      <c r="E61" s="4">
        <v>96</v>
      </c>
      <c r="F61" s="5">
        <v>96</v>
      </c>
      <c r="G61" s="3">
        <v>0</v>
      </c>
      <c r="H61" s="3">
        <v>0</v>
      </c>
      <c r="I61" s="6">
        <v>0</v>
      </c>
    </row>
    <row r="62" spans="1:9" ht="15.75" x14ac:dyDescent="0.25">
      <c r="A62" s="20" t="s">
        <v>34</v>
      </c>
      <c r="B62" s="21">
        <v>20</v>
      </c>
      <c r="C62" s="21">
        <f t="shared" si="5"/>
        <v>19</v>
      </c>
      <c r="D62" s="22">
        <v>95.5</v>
      </c>
      <c r="E62" s="22">
        <v>91</v>
      </c>
      <c r="F62" s="23">
        <v>93.05</v>
      </c>
      <c r="G62" s="21">
        <v>1</v>
      </c>
      <c r="H62" s="21">
        <v>0</v>
      </c>
      <c r="I62" s="24">
        <v>0</v>
      </c>
    </row>
    <row r="63" spans="1:9" ht="15.75" x14ac:dyDescent="0.25">
      <c r="A63" s="2" t="s">
        <v>35</v>
      </c>
      <c r="B63" s="3">
        <v>4</v>
      </c>
      <c r="C63" s="3">
        <f t="shared" si="5"/>
        <v>4</v>
      </c>
      <c r="D63" s="4">
        <v>95.5</v>
      </c>
      <c r="E63" s="4">
        <v>95.5</v>
      </c>
      <c r="F63" s="5">
        <v>95.5</v>
      </c>
      <c r="G63" s="3">
        <v>0</v>
      </c>
      <c r="H63" s="3">
        <v>0</v>
      </c>
      <c r="I63" s="6">
        <v>0</v>
      </c>
    </row>
    <row r="64" spans="1:9" ht="15.75" x14ac:dyDescent="0.25">
      <c r="A64" s="20" t="s">
        <v>36</v>
      </c>
      <c r="B64" s="21">
        <v>11</v>
      </c>
      <c r="C64" s="21">
        <f t="shared" si="5"/>
        <v>10</v>
      </c>
      <c r="D64" s="22">
        <v>95</v>
      </c>
      <c r="E64" s="22">
        <v>92.5</v>
      </c>
      <c r="F64" s="23">
        <v>94.3</v>
      </c>
      <c r="G64" s="21">
        <v>1</v>
      </c>
      <c r="H64" s="21">
        <v>0</v>
      </c>
      <c r="I64" s="24">
        <v>0</v>
      </c>
    </row>
    <row r="65" spans="1:9" ht="15.75" x14ac:dyDescent="0.25">
      <c r="A65" s="2" t="s">
        <v>37</v>
      </c>
      <c r="B65" s="3">
        <v>6</v>
      </c>
      <c r="C65" s="3">
        <f t="shared" si="5"/>
        <v>2</v>
      </c>
      <c r="D65" s="4">
        <v>94.5</v>
      </c>
      <c r="E65" s="4">
        <v>93.5</v>
      </c>
      <c r="F65" s="5">
        <v>94</v>
      </c>
      <c r="G65" s="3">
        <v>4</v>
      </c>
      <c r="H65" s="3">
        <v>0</v>
      </c>
      <c r="I65" s="6">
        <v>0</v>
      </c>
    </row>
    <row r="66" spans="1:9" ht="15.75" x14ac:dyDescent="0.25">
      <c r="A66" s="20" t="s">
        <v>38</v>
      </c>
      <c r="B66" s="21">
        <v>3</v>
      </c>
      <c r="C66" s="21">
        <f t="shared" si="5"/>
        <v>3</v>
      </c>
      <c r="D66" s="22">
        <v>94</v>
      </c>
      <c r="E66" s="22">
        <v>93.5</v>
      </c>
      <c r="F66" s="23">
        <v>93.83</v>
      </c>
      <c r="G66" s="21">
        <v>0</v>
      </c>
      <c r="H66" s="21">
        <v>0</v>
      </c>
      <c r="I66" s="24">
        <v>0</v>
      </c>
    </row>
    <row r="67" spans="1:9" ht="15.75" x14ac:dyDescent="0.25">
      <c r="A67" s="2" t="s">
        <v>39</v>
      </c>
      <c r="B67" s="3">
        <v>8</v>
      </c>
      <c r="C67" s="3">
        <f t="shared" si="5"/>
        <v>8</v>
      </c>
      <c r="D67" s="4">
        <v>96</v>
      </c>
      <c r="E67" s="4">
        <v>93</v>
      </c>
      <c r="F67" s="5">
        <v>94.94</v>
      </c>
      <c r="G67" s="3">
        <v>0</v>
      </c>
      <c r="H67" s="3">
        <v>0</v>
      </c>
      <c r="I67" s="6">
        <v>0</v>
      </c>
    </row>
    <row r="68" spans="1:9" ht="15.75" x14ac:dyDescent="0.25">
      <c r="A68" s="20" t="s">
        <v>40</v>
      </c>
      <c r="B68" s="21">
        <v>7</v>
      </c>
      <c r="C68" s="21">
        <f t="shared" si="5"/>
        <v>6</v>
      </c>
      <c r="D68" s="22">
        <v>94.5</v>
      </c>
      <c r="E68" s="22">
        <v>93</v>
      </c>
      <c r="F68" s="23">
        <v>94</v>
      </c>
      <c r="G68" s="21">
        <v>1</v>
      </c>
      <c r="H68" s="21">
        <v>0</v>
      </c>
      <c r="I68" s="24">
        <v>0</v>
      </c>
    </row>
    <row r="69" spans="1:9" ht="16.5" thickBot="1" x14ac:dyDescent="0.3">
      <c r="A69" s="7" t="s">
        <v>41</v>
      </c>
      <c r="B69" s="8">
        <v>1</v>
      </c>
      <c r="C69" s="8">
        <f t="shared" si="5"/>
        <v>1</v>
      </c>
      <c r="D69" s="9">
        <v>94</v>
      </c>
      <c r="E69" s="9">
        <v>94</v>
      </c>
      <c r="F69" s="10">
        <v>94</v>
      </c>
      <c r="G69" s="8">
        <v>0</v>
      </c>
      <c r="H69" s="8">
        <v>0</v>
      </c>
      <c r="I69" s="11">
        <v>0</v>
      </c>
    </row>
    <row r="70" spans="1:9" ht="15.75" thickBot="1" x14ac:dyDescent="0.3"/>
    <row r="71" spans="1:9" ht="16.5" thickBot="1" x14ac:dyDescent="0.3">
      <c r="A71" s="47" t="s">
        <v>46</v>
      </c>
      <c r="B71" s="48">
        <f>SUM(B60:B69)</f>
        <v>70</v>
      </c>
      <c r="C71" s="48">
        <f>SUM(C60:C69)</f>
        <v>61</v>
      </c>
      <c r="D71" s="49">
        <v>96</v>
      </c>
      <c r="E71" s="49">
        <v>91</v>
      </c>
      <c r="F71" s="50">
        <f>AVERAGE(F60:F69)</f>
        <v>94.412000000000006</v>
      </c>
      <c r="G71" s="48">
        <f>SUM(G60:G69)</f>
        <v>8</v>
      </c>
      <c r="H71" s="48">
        <f>SUM(H60:H69)</f>
        <v>1</v>
      </c>
      <c r="I71" s="51">
        <f>SUM(I60:I69)</f>
        <v>0</v>
      </c>
    </row>
    <row r="73" spans="1:9" ht="15.75" thickBot="1" x14ac:dyDescent="0.3"/>
    <row r="74" spans="1:9" ht="15.75" thickBot="1" x14ac:dyDescent="0.3">
      <c r="A74" s="56" t="s">
        <v>53</v>
      </c>
      <c r="B74" s="57">
        <v>496</v>
      </c>
      <c r="C74" s="57">
        <v>411</v>
      </c>
      <c r="D74" s="57">
        <v>97</v>
      </c>
      <c r="E74" s="57">
        <v>89</v>
      </c>
      <c r="F74" s="57">
        <v>94.488333333333344</v>
      </c>
      <c r="G74" s="57">
        <v>21</v>
      </c>
      <c r="H74" s="57">
        <v>5</v>
      </c>
      <c r="I74" s="58">
        <v>59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CBD8-7AC7-4A71-B8DE-5965DFF969F8}">
  <dimension ref="A1:I3"/>
  <sheetViews>
    <sheetView workbookViewId="0">
      <selection activeCell="G1" sqref="G1:I1048576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9" ht="15.75" thickBot="1" x14ac:dyDescent="0.3"/>
    <row r="2" spans="1:9" ht="83.25" thickBot="1" x14ac:dyDescent="0.3">
      <c r="A2" s="12" t="s">
        <v>47</v>
      </c>
      <c r="B2" s="13" t="s">
        <v>0</v>
      </c>
      <c r="C2" s="13" t="s">
        <v>42</v>
      </c>
      <c r="D2" s="13" t="s">
        <v>1</v>
      </c>
      <c r="E2" s="13" t="s">
        <v>2</v>
      </c>
      <c r="F2" s="13" t="s">
        <v>3</v>
      </c>
      <c r="G2" s="13" t="s">
        <v>43</v>
      </c>
      <c r="H2" s="13" t="s">
        <v>44</v>
      </c>
      <c r="I2" s="14" t="s">
        <v>45</v>
      </c>
    </row>
    <row r="3" spans="1:9" ht="16.5" thickBot="1" x14ac:dyDescent="0.3">
      <c r="A3" s="42" t="s">
        <v>4</v>
      </c>
      <c r="B3" s="43">
        <v>123</v>
      </c>
      <c r="C3" s="43">
        <f>B3-(G3+H3+I3)</f>
        <v>114</v>
      </c>
      <c r="D3" s="44">
        <v>97</v>
      </c>
      <c r="E3" s="44">
        <v>91</v>
      </c>
      <c r="F3" s="45">
        <v>95.05</v>
      </c>
      <c r="G3" s="43">
        <v>3</v>
      </c>
      <c r="H3" s="43">
        <v>1</v>
      </c>
      <c r="I3" s="46">
        <v>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1C30-FE8E-4498-A55F-F5775B0B909A}">
  <dimension ref="A1:I9"/>
  <sheetViews>
    <sheetView workbookViewId="0">
      <selection activeCell="A3" sqref="A3:I9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9" ht="15.75" thickBot="1" x14ac:dyDescent="0.3"/>
    <row r="2" spans="1:9" ht="83.25" thickBot="1" x14ac:dyDescent="0.3">
      <c r="A2" s="12" t="s">
        <v>47</v>
      </c>
      <c r="B2" s="13" t="s">
        <v>0</v>
      </c>
      <c r="C2" s="13" t="s">
        <v>42</v>
      </c>
      <c r="D2" s="13" t="s">
        <v>1</v>
      </c>
      <c r="E2" s="13" t="s">
        <v>2</v>
      </c>
      <c r="F2" s="13" t="s">
        <v>3</v>
      </c>
      <c r="G2" s="13" t="s">
        <v>43</v>
      </c>
      <c r="H2" s="13" t="s">
        <v>44</v>
      </c>
      <c r="I2" s="14" t="s">
        <v>45</v>
      </c>
    </row>
    <row r="3" spans="1:9" ht="15.75" x14ac:dyDescent="0.25">
      <c r="A3" s="32" t="s">
        <v>5</v>
      </c>
      <c r="B3" s="33">
        <v>43</v>
      </c>
      <c r="C3" s="33">
        <v>39</v>
      </c>
      <c r="D3" s="34">
        <v>96.5</v>
      </c>
      <c r="E3" s="34">
        <v>94</v>
      </c>
      <c r="F3" s="35">
        <v>95.15</v>
      </c>
      <c r="G3" s="33">
        <v>0</v>
      </c>
      <c r="H3" s="33">
        <v>0</v>
      </c>
      <c r="I3" s="36">
        <v>4</v>
      </c>
    </row>
    <row r="4" spans="1:9" ht="15.75" x14ac:dyDescent="0.25">
      <c r="A4" s="2" t="s">
        <v>10</v>
      </c>
      <c r="B4" s="3">
        <v>16</v>
      </c>
      <c r="C4" s="3">
        <v>15</v>
      </c>
      <c r="D4" s="4">
        <v>96</v>
      </c>
      <c r="E4" s="4">
        <v>94</v>
      </c>
      <c r="F4" s="5">
        <v>95.23</v>
      </c>
      <c r="G4" s="3">
        <v>0</v>
      </c>
      <c r="H4" s="3">
        <v>0</v>
      </c>
      <c r="I4" s="6">
        <v>1</v>
      </c>
    </row>
    <row r="5" spans="1:9" ht="15.75" x14ac:dyDescent="0.25">
      <c r="A5" s="20" t="s">
        <v>9</v>
      </c>
      <c r="B5" s="21">
        <v>8</v>
      </c>
      <c r="C5" s="21">
        <v>6</v>
      </c>
      <c r="D5" s="22">
        <v>94</v>
      </c>
      <c r="E5" s="22">
        <v>92</v>
      </c>
      <c r="F5" s="23">
        <v>93.17</v>
      </c>
      <c r="G5" s="21">
        <v>0</v>
      </c>
      <c r="H5" s="21">
        <v>0</v>
      </c>
      <c r="I5" s="24">
        <v>2</v>
      </c>
    </row>
    <row r="6" spans="1:9" ht="15.75" x14ac:dyDescent="0.25">
      <c r="A6" s="2" t="s">
        <v>11</v>
      </c>
      <c r="B6" s="3">
        <v>4</v>
      </c>
      <c r="C6" s="3">
        <f t="shared" ref="C6:C7" si="0">B6-(G6+H6+I6)</f>
        <v>2</v>
      </c>
      <c r="D6" s="4">
        <v>96</v>
      </c>
      <c r="E6" s="4">
        <v>96</v>
      </c>
      <c r="F6" s="5">
        <v>96</v>
      </c>
      <c r="G6" s="3">
        <v>0</v>
      </c>
      <c r="H6" s="3">
        <v>0</v>
      </c>
      <c r="I6" s="6">
        <v>2</v>
      </c>
    </row>
    <row r="7" spans="1:9" ht="16.5" thickBot="1" x14ac:dyDescent="0.3">
      <c r="A7" s="37" t="s">
        <v>12</v>
      </c>
      <c r="B7" s="38">
        <v>25</v>
      </c>
      <c r="C7" s="38">
        <f t="shared" si="0"/>
        <v>19</v>
      </c>
      <c r="D7" s="39">
        <v>96</v>
      </c>
      <c r="E7" s="39">
        <v>92.5</v>
      </c>
      <c r="F7" s="40">
        <v>94.45</v>
      </c>
      <c r="G7" s="38">
        <v>2</v>
      </c>
      <c r="H7" s="38">
        <v>2</v>
      </c>
      <c r="I7" s="41">
        <v>2</v>
      </c>
    </row>
    <row r="9" spans="1:9" ht="15.75" x14ac:dyDescent="0.25">
      <c r="A9" s="1" t="s">
        <v>46</v>
      </c>
      <c r="B9" s="1">
        <f>SUM(B3:B7)</f>
        <v>96</v>
      </c>
      <c r="C9" s="1">
        <f>SUM(C3:C7)</f>
        <v>81</v>
      </c>
      <c r="D9" s="26">
        <v>96.5</v>
      </c>
      <c r="E9" s="26">
        <v>92</v>
      </c>
      <c r="F9" s="25">
        <f>AVERAGE(F3:F7)</f>
        <v>94.8</v>
      </c>
      <c r="G9" s="1">
        <f>SUM(G3:G7)</f>
        <v>2</v>
      </c>
      <c r="H9" s="1">
        <f>SUM(H3:H7)</f>
        <v>2</v>
      </c>
      <c r="I9" s="1">
        <f>SUM(I3:I7)</f>
        <v>11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A5A7-DAD2-4CEA-AE92-9C58BD930778}">
  <dimension ref="A1:J9"/>
  <sheetViews>
    <sheetView workbookViewId="0">
      <selection activeCell="A3" sqref="A3:I9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10" ht="15.75" thickBot="1" x14ac:dyDescent="0.3"/>
    <row r="2" spans="1:10" ht="83.25" thickBot="1" x14ac:dyDescent="0.3">
      <c r="A2" s="12" t="s">
        <v>47</v>
      </c>
      <c r="B2" s="13" t="s">
        <v>0</v>
      </c>
      <c r="C2" s="13" t="s">
        <v>42</v>
      </c>
      <c r="D2" s="13" t="s">
        <v>1</v>
      </c>
      <c r="E2" s="13" t="s">
        <v>2</v>
      </c>
      <c r="F2" s="13" t="s">
        <v>3</v>
      </c>
      <c r="G2" s="13" t="s">
        <v>43</v>
      </c>
      <c r="H2" s="13" t="s">
        <v>44</v>
      </c>
      <c r="I2" s="14" t="s">
        <v>45</v>
      </c>
    </row>
    <row r="3" spans="1:10" ht="15.75" x14ac:dyDescent="0.25">
      <c r="A3" s="20" t="s">
        <v>6</v>
      </c>
      <c r="B3" s="21">
        <v>8</v>
      </c>
      <c r="C3" s="21">
        <f t="shared" ref="C3:C7" si="0">B3-(G3+H3+I3)</f>
        <v>8</v>
      </c>
      <c r="D3" s="22">
        <v>95.5</v>
      </c>
      <c r="E3" s="22">
        <v>94</v>
      </c>
      <c r="F3" s="23">
        <v>94.94</v>
      </c>
      <c r="G3" s="21">
        <v>0</v>
      </c>
      <c r="H3" s="21">
        <v>0</v>
      </c>
      <c r="I3" s="24">
        <v>0</v>
      </c>
    </row>
    <row r="4" spans="1:10" ht="15.75" x14ac:dyDescent="0.25">
      <c r="A4" s="2" t="s">
        <v>7</v>
      </c>
      <c r="B4" s="3">
        <v>8</v>
      </c>
      <c r="C4" s="3">
        <f t="shared" si="0"/>
        <v>8</v>
      </c>
      <c r="D4" s="4">
        <v>96.5</v>
      </c>
      <c r="E4" s="4">
        <v>95.5</v>
      </c>
      <c r="F4" s="5">
        <v>95.94</v>
      </c>
      <c r="G4" s="3">
        <v>0</v>
      </c>
      <c r="H4" s="3">
        <v>0</v>
      </c>
      <c r="I4" s="6">
        <v>0</v>
      </c>
    </row>
    <row r="5" spans="1:10" ht="15.75" x14ac:dyDescent="0.25">
      <c r="A5" s="20" t="s">
        <v>8</v>
      </c>
      <c r="B5" s="21">
        <v>4</v>
      </c>
      <c r="C5" s="21">
        <f t="shared" si="0"/>
        <v>4</v>
      </c>
      <c r="D5" s="22">
        <v>96</v>
      </c>
      <c r="E5" s="22">
        <v>95</v>
      </c>
      <c r="F5" s="23">
        <v>95.5</v>
      </c>
      <c r="G5" s="21">
        <v>0</v>
      </c>
      <c r="H5" s="21">
        <v>0</v>
      </c>
      <c r="I5" s="24">
        <v>0</v>
      </c>
    </row>
    <row r="6" spans="1:10" ht="15.75" x14ac:dyDescent="0.25">
      <c r="A6" s="2" t="s">
        <v>13</v>
      </c>
      <c r="B6" s="3">
        <v>21</v>
      </c>
      <c r="C6" s="3">
        <f t="shared" si="0"/>
        <v>21</v>
      </c>
      <c r="D6" s="4">
        <v>96</v>
      </c>
      <c r="E6" s="4">
        <v>94</v>
      </c>
      <c r="F6" s="5">
        <v>95.21</v>
      </c>
      <c r="G6" s="3">
        <v>0</v>
      </c>
      <c r="H6" s="3">
        <v>0</v>
      </c>
      <c r="I6" s="6">
        <v>0</v>
      </c>
    </row>
    <row r="7" spans="1:10" ht="16.5" thickBot="1" x14ac:dyDescent="0.3">
      <c r="A7" s="37" t="s">
        <v>14</v>
      </c>
      <c r="B7" s="38">
        <v>16</v>
      </c>
      <c r="C7" s="38">
        <f t="shared" si="0"/>
        <v>15</v>
      </c>
      <c r="D7" s="39">
        <v>95.5</v>
      </c>
      <c r="E7" s="39">
        <v>93</v>
      </c>
      <c r="F7" s="40">
        <v>94.43</v>
      </c>
      <c r="G7" s="38">
        <v>0</v>
      </c>
      <c r="H7" s="38">
        <v>0</v>
      </c>
      <c r="I7" s="41">
        <v>1</v>
      </c>
    </row>
    <row r="9" spans="1:10" ht="15.75" x14ac:dyDescent="0.25">
      <c r="A9" s="1" t="s">
        <v>46</v>
      </c>
      <c r="B9" s="1">
        <f>SUM(B3:B7)</f>
        <v>57</v>
      </c>
      <c r="C9" s="1">
        <f>SUM(C3:C7)</f>
        <v>56</v>
      </c>
      <c r="D9" s="1">
        <v>96.5</v>
      </c>
      <c r="E9" s="26">
        <v>93</v>
      </c>
      <c r="F9" s="1">
        <f>AVERAGE(F3:F7)</f>
        <v>95.203999999999994</v>
      </c>
      <c r="G9" s="1">
        <f>SUM(G3:G7)</f>
        <v>0</v>
      </c>
      <c r="H9" s="1">
        <f>SUM(H3:H7)</f>
        <v>0</v>
      </c>
      <c r="I9" s="1">
        <f>SUM(I3:I7)</f>
        <v>1</v>
      </c>
      <c r="J9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5E8B-9C7E-44CF-8B7A-396FEB1A8AD9}">
  <dimension ref="A1:I11"/>
  <sheetViews>
    <sheetView workbookViewId="0">
      <selection activeCell="A3" sqref="A3:I11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9" ht="15.75" thickBot="1" x14ac:dyDescent="0.3"/>
    <row r="2" spans="1:9" ht="83.25" thickBot="1" x14ac:dyDescent="0.3">
      <c r="A2" s="12" t="s">
        <v>47</v>
      </c>
      <c r="B2" s="13" t="s">
        <v>0</v>
      </c>
      <c r="C2" s="13" t="s">
        <v>42</v>
      </c>
      <c r="D2" s="13" t="s">
        <v>1</v>
      </c>
      <c r="E2" s="13" t="s">
        <v>2</v>
      </c>
      <c r="F2" s="13" t="s">
        <v>3</v>
      </c>
      <c r="G2" s="13" t="s">
        <v>43</v>
      </c>
      <c r="H2" s="13" t="s">
        <v>44</v>
      </c>
      <c r="I2" s="14" t="s">
        <v>45</v>
      </c>
    </row>
    <row r="3" spans="1:9" ht="15.75" x14ac:dyDescent="0.25">
      <c r="A3" s="27" t="s">
        <v>15</v>
      </c>
      <c r="B3" s="28">
        <v>28</v>
      </c>
      <c r="C3" s="28">
        <f t="shared" ref="C3:C9" si="0">B3-(G3+H3+I3)</f>
        <v>19</v>
      </c>
      <c r="D3" s="29">
        <v>96.5</v>
      </c>
      <c r="E3" s="29">
        <v>93</v>
      </c>
      <c r="F3" s="30">
        <v>94.39</v>
      </c>
      <c r="G3" s="28">
        <v>0</v>
      </c>
      <c r="H3" s="28">
        <v>0</v>
      </c>
      <c r="I3" s="31">
        <v>9</v>
      </c>
    </row>
    <row r="4" spans="1:9" ht="15.75" x14ac:dyDescent="0.25">
      <c r="A4" s="20" t="s">
        <v>17</v>
      </c>
      <c r="B4" s="21">
        <v>16</v>
      </c>
      <c r="C4" s="21">
        <f t="shared" si="0"/>
        <v>8</v>
      </c>
      <c r="D4" s="22">
        <v>96</v>
      </c>
      <c r="E4" s="22">
        <v>92</v>
      </c>
      <c r="F4" s="23">
        <v>94.5</v>
      </c>
      <c r="G4" s="21">
        <v>0</v>
      </c>
      <c r="H4" s="21">
        <v>0</v>
      </c>
      <c r="I4" s="24">
        <v>8</v>
      </c>
    </row>
    <row r="5" spans="1:9" ht="15.75" x14ac:dyDescent="0.25">
      <c r="A5" s="2" t="s">
        <v>16</v>
      </c>
      <c r="B5" s="3">
        <v>23</v>
      </c>
      <c r="C5" s="3">
        <f t="shared" si="0"/>
        <v>14</v>
      </c>
      <c r="D5" s="4">
        <v>96</v>
      </c>
      <c r="E5" s="4">
        <v>93</v>
      </c>
      <c r="F5" s="5">
        <v>94.3</v>
      </c>
      <c r="G5" s="3">
        <v>0</v>
      </c>
      <c r="H5" s="3">
        <v>0</v>
      </c>
      <c r="I5" s="6">
        <v>9</v>
      </c>
    </row>
    <row r="6" spans="1:9" ht="15.75" x14ac:dyDescent="0.25">
      <c r="A6" s="20" t="s">
        <v>18</v>
      </c>
      <c r="B6" s="21">
        <v>3</v>
      </c>
      <c r="C6" s="21">
        <f t="shared" si="0"/>
        <v>3</v>
      </c>
      <c r="D6" s="22">
        <v>95</v>
      </c>
      <c r="E6" s="22">
        <v>94.5</v>
      </c>
      <c r="F6" s="23">
        <v>94.83</v>
      </c>
      <c r="G6" s="21">
        <v>0</v>
      </c>
      <c r="H6" s="21">
        <v>0</v>
      </c>
      <c r="I6" s="24">
        <v>0</v>
      </c>
    </row>
    <row r="7" spans="1:9" ht="15.75" x14ac:dyDescent="0.25">
      <c r="A7" s="2" t="s">
        <v>19</v>
      </c>
      <c r="B7" s="3">
        <v>1</v>
      </c>
      <c r="C7" s="3">
        <f t="shared" si="0"/>
        <v>1</v>
      </c>
      <c r="D7" s="4">
        <v>93.5</v>
      </c>
      <c r="E7" s="4">
        <v>93.5</v>
      </c>
      <c r="F7" s="5">
        <v>93.5</v>
      </c>
      <c r="G7" s="3">
        <v>0</v>
      </c>
      <c r="H7" s="3">
        <v>0</v>
      </c>
      <c r="I7" s="6">
        <v>0</v>
      </c>
    </row>
    <row r="8" spans="1:9" ht="15.75" x14ac:dyDescent="0.25">
      <c r="A8" s="20" t="s">
        <v>20</v>
      </c>
      <c r="B8" s="21">
        <v>8</v>
      </c>
      <c r="C8" s="21">
        <f t="shared" si="0"/>
        <v>7</v>
      </c>
      <c r="D8" s="22">
        <v>95</v>
      </c>
      <c r="E8" s="22">
        <v>93</v>
      </c>
      <c r="F8" s="23">
        <v>93.57</v>
      </c>
      <c r="G8" s="21">
        <v>1</v>
      </c>
      <c r="H8" s="21">
        <v>0</v>
      </c>
      <c r="I8" s="24">
        <v>0</v>
      </c>
    </row>
    <row r="9" spans="1:9" ht="16.5" thickBot="1" x14ac:dyDescent="0.3">
      <c r="A9" s="7" t="s">
        <v>21</v>
      </c>
      <c r="B9" s="8">
        <v>10</v>
      </c>
      <c r="C9" s="8">
        <f t="shared" si="0"/>
        <v>9</v>
      </c>
      <c r="D9" s="9">
        <v>95</v>
      </c>
      <c r="E9" s="9">
        <v>93.5</v>
      </c>
      <c r="F9" s="10">
        <v>94.39</v>
      </c>
      <c r="G9" s="8">
        <v>1</v>
      </c>
      <c r="H9" s="8">
        <v>0</v>
      </c>
      <c r="I9" s="11">
        <v>0</v>
      </c>
    </row>
    <row r="11" spans="1:9" ht="15.75" x14ac:dyDescent="0.25">
      <c r="A11" s="1" t="s">
        <v>46</v>
      </c>
      <c r="B11" s="1">
        <f>SUM(B3:B9)</f>
        <v>89</v>
      </c>
      <c r="C11" s="1">
        <f>SUM(C3:C9)</f>
        <v>61</v>
      </c>
      <c r="D11" s="1">
        <v>96.5</v>
      </c>
      <c r="E11" s="26">
        <v>92</v>
      </c>
      <c r="F11" s="25">
        <f>AVERAGE(F3:F9)</f>
        <v>94.211428571428556</v>
      </c>
      <c r="G11" s="1">
        <f>SUM(G3:G9)</f>
        <v>2</v>
      </c>
      <c r="H11" s="1">
        <f>SUM(H3:H9)</f>
        <v>0</v>
      </c>
      <c r="I11" s="1">
        <f>SUM(I3:I9)</f>
        <v>26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D933-907D-41B6-8CE7-CD43F0FFFA71}">
  <dimension ref="A1:I11"/>
  <sheetViews>
    <sheetView workbookViewId="0">
      <selection activeCell="A3" sqref="A3:I11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9" ht="15.75" thickBot="1" x14ac:dyDescent="0.3"/>
    <row r="2" spans="1:9" ht="83.25" thickBot="1" x14ac:dyDescent="0.3">
      <c r="A2" s="12" t="s">
        <v>47</v>
      </c>
      <c r="B2" s="13" t="s">
        <v>0</v>
      </c>
      <c r="C2" s="13" t="s">
        <v>42</v>
      </c>
      <c r="D2" s="13" t="s">
        <v>1</v>
      </c>
      <c r="E2" s="13" t="s">
        <v>2</v>
      </c>
      <c r="F2" s="13" t="s">
        <v>3</v>
      </c>
      <c r="G2" s="13" t="s">
        <v>43</v>
      </c>
      <c r="H2" s="13" t="s">
        <v>44</v>
      </c>
      <c r="I2" s="14" t="s">
        <v>45</v>
      </c>
    </row>
    <row r="3" spans="1:9" ht="15.75" x14ac:dyDescent="0.25">
      <c r="A3" s="20" t="s">
        <v>22</v>
      </c>
      <c r="B3" s="21">
        <v>16</v>
      </c>
      <c r="C3" s="21">
        <f t="shared" ref="C3:C9" si="0">B3-(G3+H3+I3)</f>
        <v>12</v>
      </c>
      <c r="D3" s="22">
        <v>95</v>
      </c>
      <c r="E3" s="22">
        <v>89</v>
      </c>
      <c r="F3" s="23">
        <v>93.38</v>
      </c>
      <c r="G3" s="21">
        <v>1</v>
      </c>
      <c r="H3" s="21">
        <v>1</v>
      </c>
      <c r="I3" s="24">
        <v>2</v>
      </c>
    </row>
    <row r="4" spans="1:9" ht="15.75" x14ac:dyDescent="0.25">
      <c r="A4" s="2" t="s">
        <v>23</v>
      </c>
      <c r="B4" s="3">
        <v>5</v>
      </c>
      <c r="C4" s="3">
        <f t="shared" si="0"/>
        <v>3</v>
      </c>
      <c r="D4" s="4">
        <v>92.5</v>
      </c>
      <c r="E4" s="4">
        <v>92</v>
      </c>
      <c r="F4" s="5">
        <v>92.17</v>
      </c>
      <c r="G4" s="3">
        <v>1</v>
      </c>
      <c r="H4" s="3">
        <v>0</v>
      </c>
      <c r="I4" s="6">
        <v>1</v>
      </c>
    </row>
    <row r="5" spans="1:9" ht="15.75" x14ac:dyDescent="0.25">
      <c r="A5" s="20" t="s">
        <v>24</v>
      </c>
      <c r="B5" s="21">
        <v>13</v>
      </c>
      <c r="C5" s="21">
        <f t="shared" si="0"/>
        <v>5</v>
      </c>
      <c r="D5" s="22">
        <v>94.5</v>
      </c>
      <c r="E5" s="22">
        <v>92.5</v>
      </c>
      <c r="F5" s="23">
        <v>94.1</v>
      </c>
      <c r="G5" s="21">
        <v>4</v>
      </c>
      <c r="H5" s="21">
        <v>0</v>
      </c>
      <c r="I5" s="24">
        <v>4</v>
      </c>
    </row>
    <row r="6" spans="1:9" ht="15.75" x14ac:dyDescent="0.25">
      <c r="A6" s="2" t="s">
        <v>25</v>
      </c>
      <c r="B6" s="3">
        <v>4</v>
      </c>
      <c r="C6" s="3">
        <f t="shared" si="0"/>
        <v>4</v>
      </c>
      <c r="D6" s="4">
        <v>96</v>
      </c>
      <c r="E6" s="4">
        <v>94.5</v>
      </c>
      <c r="F6" s="5">
        <v>95.38</v>
      </c>
      <c r="G6" s="3">
        <v>0</v>
      </c>
      <c r="H6" s="3">
        <v>0</v>
      </c>
      <c r="I6" s="6">
        <v>0</v>
      </c>
    </row>
    <row r="7" spans="1:9" ht="15.75" x14ac:dyDescent="0.25">
      <c r="A7" s="20" t="s">
        <v>26</v>
      </c>
      <c r="B7" s="21">
        <v>8</v>
      </c>
      <c r="C7" s="21">
        <f t="shared" si="0"/>
        <v>8</v>
      </c>
      <c r="D7" s="22">
        <v>95.5</v>
      </c>
      <c r="E7" s="22">
        <v>93.5</v>
      </c>
      <c r="F7" s="23">
        <v>94.63</v>
      </c>
      <c r="G7" s="21">
        <v>0</v>
      </c>
      <c r="H7" s="21">
        <v>0</v>
      </c>
      <c r="I7" s="24">
        <v>0</v>
      </c>
    </row>
    <row r="8" spans="1:9" ht="15.75" x14ac:dyDescent="0.25">
      <c r="A8" s="2" t="s">
        <v>27</v>
      </c>
      <c r="B8" s="3">
        <v>8</v>
      </c>
      <c r="C8" s="3">
        <f t="shared" si="0"/>
        <v>0</v>
      </c>
      <c r="D8" s="4">
        <v>0</v>
      </c>
      <c r="E8" s="4">
        <v>0</v>
      </c>
      <c r="F8" s="5">
        <v>0</v>
      </c>
      <c r="G8" s="3">
        <v>0</v>
      </c>
      <c r="H8" s="3">
        <v>0</v>
      </c>
      <c r="I8" s="6">
        <v>8</v>
      </c>
    </row>
    <row r="9" spans="1:9" ht="16.5" thickBot="1" x14ac:dyDescent="0.3">
      <c r="A9" s="37" t="s">
        <v>28</v>
      </c>
      <c r="B9" s="38">
        <v>1</v>
      </c>
      <c r="C9" s="38">
        <f t="shared" si="0"/>
        <v>1</v>
      </c>
      <c r="D9" s="39">
        <v>94</v>
      </c>
      <c r="E9" s="39">
        <v>94</v>
      </c>
      <c r="F9" s="40">
        <v>94</v>
      </c>
      <c r="G9" s="38">
        <v>0</v>
      </c>
      <c r="H9" s="38">
        <v>0</v>
      </c>
      <c r="I9" s="41">
        <v>0</v>
      </c>
    </row>
    <row r="11" spans="1:9" ht="15.75" x14ac:dyDescent="0.25">
      <c r="A11" s="1" t="s">
        <v>46</v>
      </c>
      <c r="B11" s="1">
        <f>SUM(B3:B9)</f>
        <v>55</v>
      </c>
      <c r="C11" s="1">
        <f>SUM(C3:C9)</f>
        <v>33</v>
      </c>
      <c r="D11" s="26">
        <v>96</v>
      </c>
      <c r="E11" s="26">
        <v>89</v>
      </c>
      <c r="F11" s="25">
        <f>AVERAGE(F3:F7,F9)</f>
        <v>93.943333333333328</v>
      </c>
      <c r="G11" s="1">
        <f>SUM(G3:G9)</f>
        <v>6</v>
      </c>
      <c r="H11" s="1">
        <f>SUM(H3:H9)</f>
        <v>1</v>
      </c>
      <c r="I11" s="1">
        <f>SUM(I3:I9)</f>
        <v>15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4F55-4746-4374-A83A-0CCCC97F0769}">
  <dimension ref="A1:I7"/>
  <sheetViews>
    <sheetView workbookViewId="0">
      <selection activeCell="A3" sqref="A3:I7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9" ht="15.75" thickBot="1" x14ac:dyDescent="0.3"/>
    <row r="2" spans="1:9" ht="83.25" thickBot="1" x14ac:dyDescent="0.3">
      <c r="A2" s="12" t="s">
        <v>47</v>
      </c>
      <c r="B2" s="13" t="s">
        <v>0</v>
      </c>
      <c r="C2" s="13" t="s">
        <v>42</v>
      </c>
      <c r="D2" s="13" t="s">
        <v>1</v>
      </c>
      <c r="E2" s="13" t="s">
        <v>2</v>
      </c>
      <c r="F2" s="13" t="s">
        <v>3</v>
      </c>
      <c r="G2" s="13" t="s">
        <v>43</v>
      </c>
      <c r="H2" s="13" t="s">
        <v>44</v>
      </c>
      <c r="I2" s="14" t="s">
        <v>45</v>
      </c>
    </row>
    <row r="3" spans="1:9" ht="15.75" x14ac:dyDescent="0.25">
      <c r="A3" s="27" t="s">
        <v>29</v>
      </c>
      <c r="B3" s="28">
        <v>1</v>
      </c>
      <c r="C3" s="28">
        <f t="shared" ref="C3:C5" si="0">B3-(G3+H3+I3)</f>
        <v>1</v>
      </c>
      <c r="D3" s="29">
        <v>96</v>
      </c>
      <c r="E3" s="29">
        <v>96</v>
      </c>
      <c r="F3" s="30">
        <v>96</v>
      </c>
      <c r="G3" s="28">
        <v>0</v>
      </c>
      <c r="H3" s="28">
        <v>0</v>
      </c>
      <c r="I3" s="31">
        <v>0</v>
      </c>
    </row>
    <row r="4" spans="1:9" ht="15.75" x14ac:dyDescent="0.25">
      <c r="A4" s="20" t="s">
        <v>30</v>
      </c>
      <c r="B4" s="21">
        <v>1</v>
      </c>
      <c r="C4" s="21">
        <f t="shared" si="0"/>
        <v>0</v>
      </c>
      <c r="D4" s="22">
        <v>0</v>
      </c>
      <c r="E4" s="22">
        <v>0</v>
      </c>
      <c r="F4" s="23">
        <v>0</v>
      </c>
      <c r="G4" s="21">
        <v>0</v>
      </c>
      <c r="H4" s="21">
        <v>0</v>
      </c>
      <c r="I4" s="24">
        <v>1</v>
      </c>
    </row>
    <row r="5" spans="1:9" ht="16.5" thickBot="1" x14ac:dyDescent="0.3">
      <c r="A5" s="7" t="s">
        <v>31</v>
      </c>
      <c r="B5" s="8">
        <v>4</v>
      </c>
      <c r="C5" s="8">
        <f t="shared" si="0"/>
        <v>4</v>
      </c>
      <c r="D5" s="9">
        <v>94</v>
      </c>
      <c r="E5" s="9">
        <v>92</v>
      </c>
      <c r="F5" s="10">
        <v>93.25</v>
      </c>
      <c r="G5" s="8">
        <v>0</v>
      </c>
      <c r="H5" s="8">
        <v>0</v>
      </c>
      <c r="I5" s="11">
        <v>0</v>
      </c>
    </row>
    <row r="7" spans="1:9" ht="15.75" x14ac:dyDescent="0.25">
      <c r="A7" s="1" t="s">
        <v>46</v>
      </c>
      <c r="B7" s="1">
        <f>SUM(B3:B5)</f>
        <v>6</v>
      </c>
      <c r="C7" s="1">
        <f>SUM(C3:C5)</f>
        <v>5</v>
      </c>
      <c r="D7" s="26">
        <v>96</v>
      </c>
      <c r="E7" s="26">
        <v>92</v>
      </c>
      <c r="F7" s="25">
        <f>AVERAGE(F3,F5)</f>
        <v>94.625</v>
      </c>
      <c r="G7" s="1">
        <f>SUM(G3:G5)</f>
        <v>0</v>
      </c>
      <c r="H7" s="1">
        <f>SUM(H3:H5)</f>
        <v>0</v>
      </c>
      <c r="I7" s="1">
        <f>SUM(I3:I5)</f>
        <v>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056D-B4C3-4A26-BC7F-5223EE9EEC2B}">
  <dimension ref="A1:I14"/>
  <sheetViews>
    <sheetView workbookViewId="0">
      <selection activeCell="A3" sqref="A3:I14"/>
    </sheetView>
  </sheetViews>
  <sheetFormatPr defaultRowHeight="15" x14ac:dyDescent="0.25"/>
  <cols>
    <col min="1" max="1" width="40.7109375" customWidth="1"/>
    <col min="2" max="3" width="5.7109375" customWidth="1"/>
    <col min="4" max="6" width="7.7109375" customWidth="1"/>
    <col min="7" max="9" width="3.7109375" customWidth="1"/>
  </cols>
  <sheetData>
    <row r="1" spans="1:9" ht="15.75" thickBot="1" x14ac:dyDescent="0.3"/>
    <row r="2" spans="1:9" ht="83.25" thickBot="1" x14ac:dyDescent="0.3">
      <c r="A2" s="12" t="s">
        <v>47</v>
      </c>
      <c r="B2" s="13" t="s">
        <v>0</v>
      </c>
      <c r="C2" s="13" t="s">
        <v>42</v>
      </c>
      <c r="D2" s="13" t="s">
        <v>1</v>
      </c>
      <c r="E2" s="13" t="s">
        <v>2</v>
      </c>
      <c r="F2" s="13" t="s">
        <v>3</v>
      </c>
      <c r="G2" s="13" t="s">
        <v>43</v>
      </c>
      <c r="H2" s="13" t="s">
        <v>44</v>
      </c>
      <c r="I2" s="14" t="s">
        <v>45</v>
      </c>
    </row>
    <row r="3" spans="1:9" ht="15.75" x14ac:dyDescent="0.25">
      <c r="A3" s="20" t="s">
        <v>32</v>
      </c>
      <c r="B3" s="21">
        <v>9</v>
      </c>
      <c r="C3" s="21">
        <f t="shared" ref="C3:C12" si="0">B3-(G3+H3+I3)</f>
        <v>7</v>
      </c>
      <c r="D3" s="22">
        <v>95</v>
      </c>
      <c r="E3" s="22">
        <v>93.5</v>
      </c>
      <c r="F3" s="23">
        <v>94.5</v>
      </c>
      <c r="G3" s="21">
        <v>1</v>
      </c>
      <c r="H3" s="21">
        <v>1</v>
      </c>
      <c r="I3" s="24">
        <v>0</v>
      </c>
    </row>
    <row r="4" spans="1:9" ht="15.75" x14ac:dyDescent="0.25">
      <c r="A4" s="2" t="s">
        <v>33</v>
      </c>
      <c r="B4" s="3">
        <v>1</v>
      </c>
      <c r="C4" s="3">
        <f t="shared" si="0"/>
        <v>1</v>
      </c>
      <c r="D4" s="4">
        <v>96</v>
      </c>
      <c r="E4" s="4">
        <v>96</v>
      </c>
      <c r="F4" s="5">
        <v>96</v>
      </c>
      <c r="G4" s="3">
        <v>0</v>
      </c>
      <c r="H4" s="3">
        <v>0</v>
      </c>
      <c r="I4" s="6">
        <v>0</v>
      </c>
    </row>
    <row r="5" spans="1:9" ht="15.75" x14ac:dyDescent="0.25">
      <c r="A5" s="20" t="s">
        <v>34</v>
      </c>
      <c r="B5" s="21">
        <v>20</v>
      </c>
      <c r="C5" s="21">
        <f t="shared" si="0"/>
        <v>19</v>
      </c>
      <c r="D5" s="22">
        <v>95.5</v>
      </c>
      <c r="E5" s="22">
        <v>91</v>
      </c>
      <c r="F5" s="23">
        <v>93.05</v>
      </c>
      <c r="G5" s="21">
        <v>1</v>
      </c>
      <c r="H5" s="21">
        <v>0</v>
      </c>
      <c r="I5" s="24">
        <v>0</v>
      </c>
    </row>
    <row r="6" spans="1:9" ht="15.75" x14ac:dyDescent="0.25">
      <c r="A6" s="2" t="s">
        <v>35</v>
      </c>
      <c r="B6" s="3">
        <v>4</v>
      </c>
      <c r="C6" s="3">
        <f t="shared" si="0"/>
        <v>4</v>
      </c>
      <c r="D6" s="4">
        <v>95.5</v>
      </c>
      <c r="E6" s="4">
        <v>95.5</v>
      </c>
      <c r="F6" s="5">
        <v>95.5</v>
      </c>
      <c r="G6" s="3">
        <v>0</v>
      </c>
      <c r="H6" s="3">
        <v>0</v>
      </c>
      <c r="I6" s="6">
        <v>0</v>
      </c>
    </row>
    <row r="7" spans="1:9" ht="15.75" x14ac:dyDescent="0.25">
      <c r="A7" s="20" t="s">
        <v>36</v>
      </c>
      <c r="B7" s="21">
        <v>11</v>
      </c>
      <c r="C7" s="21">
        <f t="shared" si="0"/>
        <v>10</v>
      </c>
      <c r="D7" s="22">
        <v>95</v>
      </c>
      <c r="E7" s="22">
        <v>92.5</v>
      </c>
      <c r="F7" s="23">
        <v>94.3</v>
      </c>
      <c r="G7" s="21">
        <v>1</v>
      </c>
      <c r="H7" s="21">
        <v>0</v>
      </c>
      <c r="I7" s="24">
        <v>0</v>
      </c>
    </row>
    <row r="8" spans="1:9" ht="15.75" x14ac:dyDescent="0.25">
      <c r="A8" s="2" t="s">
        <v>37</v>
      </c>
      <c r="B8" s="3">
        <v>6</v>
      </c>
      <c r="C8" s="3">
        <f t="shared" si="0"/>
        <v>2</v>
      </c>
      <c r="D8" s="4">
        <v>94.5</v>
      </c>
      <c r="E8" s="4">
        <v>93.5</v>
      </c>
      <c r="F8" s="5">
        <v>94</v>
      </c>
      <c r="G8" s="3">
        <v>4</v>
      </c>
      <c r="H8" s="3">
        <v>0</v>
      </c>
      <c r="I8" s="6">
        <v>0</v>
      </c>
    </row>
    <row r="9" spans="1:9" ht="15.75" x14ac:dyDescent="0.25">
      <c r="A9" s="20" t="s">
        <v>38</v>
      </c>
      <c r="B9" s="21">
        <v>3</v>
      </c>
      <c r="C9" s="21">
        <f t="shared" si="0"/>
        <v>3</v>
      </c>
      <c r="D9" s="22">
        <v>94</v>
      </c>
      <c r="E9" s="22">
        <v>93.5</v>
      </c>
      <c r="F9" s="23">
        <v>93.83</v>
      </c>
      <c r="G9" s="21">
        <v>0</v>
      </c>
      <c r="H9" s="21">
        <v>0</v>
      </c>
      <c r="I9" s="24">
        <v>0</v>
      </c>
    </row>
    <row r="10" spans="1:9" ht="15.75" x14ac:dyDescent="0.25">
      <c r="A10" s="2" t="s">
        <v>39</v>
      </c>
      <c r="B10" s="3">
        <v>8</v>
      </c>
      <c r="C10" s="3">
        <f t="shared" si="0"/>
        <v>8</v>
      </c>
      <c r="D10" s="4">
        <v>96</v>
      </c>
      <c r="E10" s="4">
        <v>93</v>
      </c>
      <c r="F10" s="5">
        <v>94.94</v>
      </c>
      <c r="G10" s="3">
        <v>0</v>
      </c>
      <c r="H10" s="3">
        <v>0</v>
      </c>
      <c r="I10" s="6">
        <v>0</v>
      </c>
    </row>
    <row r="11" spans="1:9" ht="15.75" x14ac:dyDescent="0.25">
      <c r="A11" s="20" t="s">
        <v>40</v>
      </c>
      <c r="B11" s="21">
        <v>7</v>
      </c>
      <c r="C11" s="21">
        <f t="shared" si="0"/>
        <v>6</v>
      </c>
      <c r="D11" s="22">
        <v>94.5</v>
      </c>
      <c r="E11" s="22">
        <v>93</v>
      </c>
      <c r="F11" s="23">
        <v>94</v>
      </c>
      <c r="G11" s="21">
        <v>1</v>
      </c>
      <c r="H11" s="21">
        <v>0</v>
      </c>
      <c r="I11" s="24">
        <v>0</v>
      </c>
    </row>
    <row r="12" spans="1:9" ht="16.5" thickBot="1" x14ac:dyDescent="0.3">
      <c r="A12" s="7" t="s">
        <v>41</v>
      </c>
      <c r="B12" s="8">
        <v>1</v>
      </c>
      <c r="C12" s="8">
        <f t="shared" si="0"/>
        <v>1</v>
      </c>
      <c r="D12" s="9">
        <v>94</v>
      </c>
      <c r="E12" s="9">
        <v>94</v>
      </c>
      <c r="F12" s="10">
        <v>94</v>
      </c>
      <c r="G12" s="8">
        <v>0</v>
      </c>
      <c r="H12" s="8">
        <v>0</v>
      </c>
      <c r="I12" s="11">
        <v>0</v>
      </c>
    </row>
    <row r="14" spans="1:9" ht="15.75" x14ac:dyDescent="0.25">
      <c r="A14" s="1" t="s">
        <v>46</v>
      </c>
      <c r="B14" s="1">
        <f>SUM(B3:B12)</f>
        <v>70</v>
      </c>
      <c r="C14" s="1">
        <f>SUM(C3:C12)</f>
        <v>61</v>
      </c>
      <c r="D14" s="26">
        <v>96</v>
      </c>
      <c r="E14" s="26">
        <v>91</v>
      </c>
      <c r="F14" s="25">
        <f>AVERAGE(F3:F12)</f>
        <v>94.412000000000006</v>
      </c>
      <c r="G14" s="1">
        <f>SUM(G3:G12)</f>
        <v>8</v>
      </c>
      <c r="H14" s="1">
        <f>SUM(H3:H12)</f>
        <v>1</v>
      </c>
      <c r="I14" s="1">
        <f>SUM(I3:I12)</f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Celkem</vt:lpstr>
      <vt:lpstr>Celkem rozpad</vt:lpstr>
      <vt:lpstr>Kastorex</vt:lpstr>
      <vt:lpstr>A - Agouti</vt:lpstr>
      <vt:lpstr>B - Celobarevní</vt:lpstr>
      <vt:lpstr>C - Strakáči</vt:lpstr>
      <vt:lpstr>D - Malý</vt:lpstr>
      <vt:lpstr>Malý</vt:lpstr>
      <vt:lpstr>E - Zakrslý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Kotek</dc:creator>
  <cp:lastModifiedBy>Off Zab</cp:lastModifiedBy>
  <cp:lastPrinted>2026-03-11T21:43:02Z</cp:lastPrinted>
  <dcterms:created xsi:type="dcterms:W3CDTF">2026-03-03T23:29:17Z</dcterms:created>
  <dcterms:modified xsi:type="dcterms:W3CDTF">2026-03-22T15:38:59Z</dcterms:modified>
</cp:coreProperties>
</file>